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isberg\AppData\Local\Microsoft\Windows\INetCache\Content.Outlook\LLLC8FMA\"/>
    </mc:Choice>
  </mc:AlternateContent>
  <xr:revisionPtr revIDLastSave="0" documentId="13_ncr:1_{87375FBA-E17C-4555-99CE-36252B7464E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ubscriber Data Overview" sheetId="1" r:id="rId1"/>
    <sheet name="KBART" sheetId="13" r:id="rId2"/>
  </sheets>
  <definedNames>
    <definedName name="_xlnm._FilterDatabase" localSheetId="0" hidden="1">'Subscriber Data Overview'!$A$3:$V$56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8" i="1" l="1"/>
  <c r="Q58" i="1"/>
  <c r="M58" i="1"/>
  <c r="V57" i="1"/>
  <c r="V56" i="1"/>
  <c r="V55" i="1"/>
  <c r="V54" i="1"/>
  <c r="V53" i="1"/>
  <c r="V52" i="1"/>
  <c r="V51" i="1"/>
  <c r="V49" i="1"/>
  <c r="V48" i="1"/>
  <c r="V47" i="1"/>
  <c r="V45" i="1"/>
  <c r="V42" i="1"/>
  <c r="V41" i="1"/>
  <c r="V40" i="1"/>
  <c r="V39" i="1"/>
  <c r="V38" i="1"/>
  <c r="V37" i="1"/>
  <c r="V36" i="1"/>
  <c r="V35" i="1"/>
  <c r="V33" i="1"/>
  <c r="V32" i="1"/>
  <c r="R57" i="1"/>
  <c r="R56" i="1"/>
  <c r="R55" i="1"/>
  <c r="R54" i="1"/>
  <c r="R53" i="1"/>
  <c r="R52" i="1"/>
  <c r="R51" i="1"/>
  <c r="R50" i="1"/>
  <c r="R49" i="1"/>
  <c r="R48" i="1"/>
  <c r="R47" i="1"/>
  <c r="R45" i="1"/>
  <c r="R43" i="1"/>
  <c r="R42" i="1"/>
  <c r="R41" i="1"/>
  <c r="R40" i="1"/>
  <c r="R39" i="1"/>
  <c r="R38" i="1"/>
  <c r="R37" i="1"/>
  <c r="R35" i="1"/>
  <c r="R33" i="1"/>
  <c r="R32" i="1"/>
  <c r="R17" i="1" l="1"/>
  <c r="R7" i="1" l="1"/>
  <c r="V5" i="1" l="1"/>
  <c r="V6" i="1"/>
  <c r="V25" i="1"/>
  <c r="V28" i="1"/>
  <c r="V29" i="1"/>
  <c r="V30" i="1"/>
  <c r="V31" i="1"/>
  <c r="V34" i="1"/>
  <c r="V43" i="1"/>
  <c r="V44" i="1"/>
  <c r="V46" i="1"/>
  <c r="V50" i="1"/>
  <c r="R5" i="1"/>
  <c r="R14" i="1"/>
  <c r="R25" i="1"/>
  <c r="R28" i="1"/>
  <c r="R29" i="1"/>
  <c r="R30" i="1"/>
  <c r="R31" i="1"/>
  <c r="R34" i="1"/>
  <c r="R36" i="1"/>
  <c r="R44" i="1"/>
  <c r="R46" i="1"/>
  <c r="N28" i="1"/>
  <c r="N58" i="1" s="1"/>
  <c r="R58" i="1" l="1"/>
  <c r="V58" i="1"/>
</calcChain>
</file>

<file path=xl/sharedStrings.xml><?xml version="1.0" encoding="utf-8"?>
<sst xmlns="http://schemas.openxmlformats.org/spreadsheetml/2006/main" count="186" uniqueCount="123">
  <si>
    <t>UK Academic Institutions</t>
  </si>
  <si>
    <t>Subscription Spend By Year</t>
  </si>
  <si>
    <t>Total Authored articles in hybrid (or subscription only) titles only, excluding OA articles (e.g. only articles behind paywall)</t>
  </si>
  <si>
    <t>2016 OA Authored Articles &amp; Spend (Split by Fully OA &amp; Hybrid Journals)</t>
  </si>
  <si>
    <t>2017 OA Authored Articles &amp; Spend (Split by Fully OA &amp; Hybrid Journals)</t>
  </si>
  <si>
    <t>2018 OA Authored Articles &amp; Spend (Split by Fully OA &amp; Hybrid Journals)</t>
  </si>
  <si>
    <t>Institution Name</t>
  </si>
  <si>
    <t>Jisc Band</t>
  </si>
  <si>
    <t>Fully OA Title Articles Authored Only</t>
  </si>
  <si>
    <t>Fully OA Spend Only</t>
  </si>
  <si>
    <t>Hybrid Only OA Articles Authored</t>
  </si>
  <si>
    <t>Hybrid OA Article Spend Only</t>
  </si>
  <si>
    <t>Bangor University</t>
  </si>
  <si>
    <t>5b</t>
  </si>
  <si>
    <t>Cardiff University</t>
  </si>
  <si>
    <t>3</t>
  </si>
  <si>
    <t>Francis Crick Institute</t>
  </si>
  <si>
    <t>6</t>
  </si>
  <si>
    <t>Imperial College London</t>
  </si>
  <si>
    <t>2</t>
  </si>
  <si>
    <t>Institute of Cancer Research</t>
  </si>
  <si>
    <t>7</t>
  </si>
  <si>
    <t>King's College London</t>
  </si>
  <si>
    <t>Kingston University</t>
  </si>
  <si>
    <t>5a</t>
  </si>
  <si>
    <t>Liverpool John Moores University</t>
  </si>
  <si>
    <t>Liverpool School of Tropical Medicine</t>
  </si>
  <si>
    <t>London School Hygiene and Tropical Medicine</t>
  </si>
  <si>
    <t>Newcastle University</t>
  </si>
  <si>
    <t>Nottingham Trent University</t>
  </si>
  <si>
    <t>Oxford Brookes University</t>
  </si>
  <si>
    <t>Queen Mary University of London</t>
  </si>
  <si>
    <t>Queen's University Belfast</t>
  </si>
  <si>
    <t>4</t>
  </si>
  <si>
    <t>Royal Holloway University of London</t>
  </si>
  <si>
    <t>Royal Veterinary College</t>
  </si>
  <si>
    <t>Sheffield Hallam University</t>
  </si>
  <si>
    <t>St. George's, University of London</t>
  </si>
  <si>
    <t>Swansea University</t>
  </si>
  <si>
    <t>The Open University</t>
  </si>
  <si>
    <t>University College London</t>
  </si>
  <si>
    <t>1</t>
  </si>
  <si>
    <t>University of Aberdeen</t>
  </si>
  <si>
    <t>University of Birmingham</t>
  </si>
  <si>
    <t>University of Bristol</t>
  </si>
  <si>
    <t>University of Cambridge</t>
  </si>
  <si>
    <t>University of Dundee</t>
  </si>
  <si>
    <t>University of Durham</t>
  </si>
  <si>
    <t>University of East Anglia</t>
  </si>
  <si>
    <t>University of Edinburgh</t>
  </si>
  <si>
    <t>University of Essex</t>
  </si>
  <si>
    <t>University of Exeter</t>
  </si>
  <si>
    <t>University of Glasgow</t>
  </si>
  <si>
    <t>University of Hull</t>
  </si>
  <si>
    <t>University of Lancaster</t>
  </si>
  <si>
    <t>University of Leeds</t>
  </si>
  <si>
    <t>University of Leicester</t>
  </si>
  <si>
    <t>University of Liverpool</t>
  </si>
  <si>
    <t>University of Manchester</t>
  </si>
  <si>
    <t>University of Nottingham</t>
  </si>
  <si>
    <t>University of Oxford</t>
  </si>
  <si>
    <t>University of Reading</t>
  </si>
  <si>
    <t>University of Saint Andrews</t>
  </si>
  <si>
    <t>University of Southampton</t>
  </si>
  <si>
    <t>University of Strathclyde</t>
  </si>
  <si>
    <t>University of Surrey</t>
  </si>
  <si>
    <t>University of Sussex</t>
  </si>
  <si>
    <t>University of Warwick</t>
  </si>
  <si>
    <t>University of York</t>
  </si>
  <si>
    <t>Wellcome Trust Sanger Institute</t>
  </si>
  <si>
    <t>10</t>
  </si>
  <si>
    <t>University of Kent</t>
  </si>
  <si>
    <t>University of Bath</t>
  </si>
  <si>
    <t>Medical Research Council Laboratory of Molecular Biology</t>
  </si>
  <si>
    <t>University of Plymouth</t>
  </si>
  <si>
    <t>0021-9525</t>
  </si>
  <si>
    <t>1540-8140</t>
  </si>
  <si>
    <t>1540-9538</t>
  </si>
  <si>
    <t>0022-1007</t>
  </si>
  <si>
    <t>2019 Titles</t>
  </si>
  <si>
    <t>University of Sheffield</t>
  </si>
  <si>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</si>
  <si>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</si>
  <si>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</si>
  <si>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</si>
  <si>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</si>
  <si>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</si>
  <si>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</si>
  <si>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</si>
  <si>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</si>
  <si>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</si>
  <si>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</si>
  <si>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</si>
  <si>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</si>
  <si>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</si>
  <si>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</si>
  <si>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</si>
  <si>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</si>
  <si>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</si>
  <si>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</si>
  <si>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</si>
  <si>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</si>
  <si>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</si>
  <si>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</si>
  <si>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</si>
  <si>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</si>
  <si>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Journal of Cell Biology</t>
  </si>
  <si>
    <t>1955-01</t>
  </si>
  <si>
    <t>full text</t>
  </si>
  <si>
    <t>Rockefeller University Press</t>
  </si>
  <si>
    <t>serial</t>
  </si>
  <si>
    <t>P</t>
  </si>
  <si>
    <t>Journal of Experimental Medicine</t>
  </si>
  <si>
    <t>1896-01</t>
  </si>
  <si>
    <t>Journal of General Physiology</t>
  </si>
  <si>
    <t>0022-1295</t>
  </si>
  <si>
    <t>1540-7748</t>
  </si>
  <si>
    <t>1918-01</t>
  </si>
  <si>
    <t>The Journal of Biophysical and Biochemical Cytology</t>
  </si>
  <si>
    <t>rupress.org/jcb</t>
  </si>
  <si>
    <t>rupress.org/jem</t>
  </si>
  <si>
    <t>rupress.org/jgp</t>
  </si>
  <si>
    <t xml:space="preserve">Licensing is either https://rupress.org/pages/terms-of-use for the first 6 months followed by CC-BY-NC-SA 
OR CC-BY upon publication if authors opt for Gold 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</si>
</sst>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£&quot;#,##0;[Red]\-&quot;£&quot;#,##0"/>
    <numFmt numFmtId="165" formatCode="[$$-409]#,##0.00_);\([$$-409]#,##0.00\)"/>
    <numFmt numFmtId="166" formatCode="0.0%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165" fontId="0" fillId="0" borderId="0" xfId="0" applyNumberFormat="1"/>
    <xf numFmtId="166" fontId="0" fillId="0" borderId="0" xfId="2" applyNumberFormat="1" applyFont="1"/>
    <xf numFmtId="3" fontId="0" fillId="0" borderId="0" xfId="0" applyNumberFormat="1" applyAlignment="1">
      <alignment vertical="top"/>
    </xf>
    <xf numFmtId="9" fontId="0" fillId="0" borderId="0" xfId="2" applyNumberFormat="1" applyFont="1"/>
    <xf numFmtId="1" fontId="0" fillId="0" borderId="0" xfId="0" applyNumberFormat="1"/>
    <xf numFmtId="0" fontId="0" fillId="0" borderId="0" xfId="0" applyFill="1"/>
    <xf numFmtId="167" fontId="0" fillId="0" borderId="0" xfId="3" applyNumberFormat="1" applyFont="1"/>
    <xf numFmtId="167" fontId="0" fillId="0" borderId="0" xfId="0" applyNumberFormat="1"/>
    <xf numFmtId="167" fontId="8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/>
    <xf numFmtId="0" fontId="1" fillId="3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167" fontId="1" fillId="6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1" fontId="0" fillId="0" borderId="0" xfId="0" applyNumberFormat="1" applyBorder="1"/>
    <xf numFmtId="0" fontId="0" fillId="0" borderId="0" xfId="0" applyBorder="1"/>
    <xf numFmtId="167" fontId="0" fillId="0" borderId="0" xfId="3" applyNumberFormat="1" applyFont="1" applyBorder="1"/>
    <xf numFmtId="167" fontId="0" fillId="0" borderId="0" xfId="0" applyNumberFormat="1" applyBorder="1"/>
    <xf numFmtId="167" fontId="8" fillId="0" borderId="0" xfId="0" applyNumberFormat="1" applyFont="1" applyBorder="1"/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right" wrapText="1"/>
    </xf>
    <xf numFmtId="0" fontId="6" fillId="0" borderId="4" xfId="0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165" fontId="6" fillId="0" borderId="4" xfId="0" applyNumberFormat="1" applyFont="1" applyBorder="1" applyAlignment="1">
      <alignment vertical="top"/>
    </xf>
    <xf numFmtId="165" fontId="7" fillId="0" borderId="4" xfId="0" applyNumberFormat="1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1" fontId="0" fillId="0" borderId="4" xfId="0" applyNumberFormat="1" applyBorder="1"/>
    <xf numFmtId="0" fontId="4" fillId="6" borderId="1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/>
    <xf numFmtId="0" fontId="0" fillId="7" borderId="0" xfId="0" applyFill="1" applyBorder="1"/>
    <xf numFmtId="164" fontId="2" fillId="7" borderId="0" xfId="0" applyNumberFormat="1" applyFont="1" applyFill="1"/>
    <xf numFmtId="0" fontId="0" fillId="7" borderId="0" xfId="0" applyFill="1"/>
    <xf numFmtId="0" fontId="0" fillId="0" borderId="4" xfId="0" applyBorder="1"/>
    <xf numFmtId="1" fontId="0" fillId="0" borderId="0" xfId="0" applyNumberFormat="1" applyFill="1" applyBorder="1"/>
    <xf numFmtId="1" fontId="0" fillId="0" borderId="4" xfId="0" applyNumberFormat="1" applyFill="1" applyBorder="1"/>
    <xf numFmtId="167" fontId="5" fillId="0" borderId="4" xfId="3" applyNumberFormat="1" applyFont="1" applyBorder="1"/>
    <xf numFmtId="0" fontId="2" fillId="7" borderId="0" xfId="0" applyFont="1" applyFill="1"/>
    <xf numFmtId="167" fontId="0" fillId="0" borderId="4" xfId="0" applyNumberFormat="1" applyBorder="1"/>
    <xf numFmtId="167" fontId="8" fillId="0" borderId="4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3" xfId="1" applyFill="1" applyBorder="1" applyAlignment="1">
      <alignment horizontal="center" vertical="center" wrapText="1"/>
    </xf>
  </cellXfs>
  <cellStyles count="5">
    <cellStyle name="Currency" xfId="3" builtinId="4"/>
    <cellStyle name="Hyperlink" xfId="1" builtinId="8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isc-collections.ac.uk/Support/Jisc-Banding/HE-bands-by-band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V64"/>
  <sheetViews>
    <sheetView zoomScale="81" zoomScaleNormal="81" workbookViewId="0">
      <selection activeCell="A3" sqref="A3"/>
    </sheetView>
  </sheetViews>
  <sheetFormatPr defaultRowHeight="15" x14ac:dyDescent="0.25"/>
  <cols>
    <col min="1" max="1" width="47.5703125" customWidth="1"/>
    <col min="2" max="2" width="9.140625" customWidth="1"/>
    <col min="3" max="6" width="17.140625" customWidth="1"/>
    <col min="7" max="7" width="11" customWidth="1"/>
    <col min="8" max="10" width="13.5703125" customWidth="1"/>
    <col min="11" max="12" width="9.140625" style="13" customWidth="1"/>
    <col min="13" max="13" width="9.5703125" customWidth="1"/>
    <col min="14" max="14" width="9.5703125" style="14" customWidth="1"/>
    <col min="15" max="16" width="9.5703125" style="13" customWidth="1"/>
    <col min="17" max="17" width="9.5703125" customWidth="1"/>
    <col min="18" max="18" width="9.5703125" style="15" customWidth="1"/>
    <col min="19" max="20" width="9.5703125" style="13" customWidth="1"/>
    <col min="21" max="21" width="9.5703125" customWidth="1"/>
    <col min="22" max="22" width="9.5703125" style="15" customWidth="1"/>
  </cols>
  <sheetData>
    <row r="1" spans="1:22" ht="57" customHeight="1" x14ac:dyDescent="0.25">
      <c r="A1" s="74" t="s">
        <v>0</v>
      </c>
      <c r="B1" s="75"/>
      <c r="C1" s="70" t="s">
        <v>1</v>
      </c>
      <c r="D1" s="71"/>
      <c r="E1" s="71"/>
      <c r="F1" s="72"/>
      <c r="G1" s="2"/>
      <c r="H1" s="73" t="s">
        <v>2</v>
      </c>
      <c r="I1" s="73"/>
      <c r="J1" s="73"/>
      <c r="K1" s="67" t="s">
        <v>3</v>
      </c>
      <c r="L1" s="68"/>
      <c r="M1" s="68"/>
      <c r="N1" s="69"/>
      <c r="O1" s="67" t="s">
        <v>4</v>
      </c>
      <c r="P1" s="68"/>
      <c r="Q1" s="68"/>
      <c r="R1" s="69"/>
      <c r="S1" s="67" t="s">
        <v>5</v>
      </c>
      <c r="T1" s="68"/>
      <c r="U1" s="68"/>
      <c r="V1" s="69"/>
    </row>
    <row r="2" spans="1:22" ht="57" customHeight="1" x14ac:dyDescent="0.25">
      <c r="A2" s="19" t="s">
        <v>6</v>
      </c>
      <c r="B2" s="19" t="s">
        <v>7</v>
      </c>
      <c r="C2" s="40">
        <v>2016</v>
      </c>
      <c r="D2" s="40">
        <v>2017</v>
      </c>
      <c r="E2" s="40">
        <v>2018</v>
      </c>
      <c r="F2" s="41">
        <v>2019</v>
      </c>
      <c r="G2" s="41" t="s">
        <v>79</v>
      </c>
      <c r="H2" s="20">
        <v>2016</v>
      </c>
      <c r="I2" s="20">
        <v>2017</v>
      </c>
      <c r="J2" s="20">
        <v>2018</v>
      </c>
      <c r="K2" s="49" t="s">
        <v>8</v>
      </c>
      <c r="L2" s="50" t="s">
        <v>9</v>
      </c>
      <c r="M2" s="51" t="s">
        <v>10</v>
      </c>
      <c r="N2" s="52" t="s">
        <v>11</v>
      </c>
      <c r="O2" s="49" t="s">
        <v>8</v>
      </c>
      <c r="P2" s="50" t="s">
        <v>9</v>
      </c>
      <c r="Q2" s="51" t="s">
        <v>10</v>
      </c>
      <c r="R2" s="52" t="s">
        <v>11</v>
      </c>
      <c r="S2" s="49" t="s">
        <v>8</v>
      </c>
      <c r="T2" s="50" t="s">
        <v>9</v>
      </c>
      <c r="U2" s="21" t="s">
        <v>10</v>
      </c>
      <c r="V2" s="22" t="s">
        <v>11</v>
      </c>
    </row>
    <row r="3" spans="1:22" s="1" customFormat="1" x14ac:dyDescent="0.25">
      <c r="A3" s="23" t="s">
        <v>12</v>
      </c>
      <c r="B3" s="37" t="s">
        <v>13</v>
      </c>
      <c r="C3" s="24">
        <v>2674.25</v>
      </c>
      <c r="D3" s="25">
        <v>2827.5</v>
      </c>
      <c r="E3" s="26">
        <v>2934.75</v>
      </c>
      <c r="F3" s="26">
        <v>3081</v>
      </c>
      <c r="G3" s="27">
        <v>1</v>
      </c>
      <c r="H3" s="28">
        <v>0</v>
      </c>
      <c r="I3" s="28">
        <v>0</v>
      </c>
      <c r="J3" s="28">
        <v>0</v>
      </c>
      <c r="K3" s="55"/>
      <c r="L3" s="55"/>
      <c r="M3" s="59">
        <v>0</v>
      </c>
      <c r="N3" s="30">
        <v>0</v>
      </c>
      <c r="O3" s="55"/>
      <c r="P3" s="55"/>
      <c r="Q3" s="29">
        <v>0</v>
      </c>
      <c r="R3" s="31">
        <v>0</v>
      </c>
      <c r="S3" s="55"/>
      <c r="T3" s="55"/>
      <c r="U3">
        <v>0</v>
      </c>
      <c r="V3" s="32">
        <v>0</v>
      </c>
    </row>
    <row r="4" spans="1:22" s="1" customFormat="1" x14ac:dyDescent="0.25">
      <c r="A4" s="6" t="s">
        <v>14</v>
      </c>
      <c r="B4" s="38" t="s">
        <v>15</v>
      </c>
      <c r="C4" s="5">
        <v>5695.25</v>
      </c>
      <c r="D4" s="7">
        <v>6025.5</v>
      </c>
      <c r="E4" s="3">
        <v>6366.75</v>
      </c>
      <c r="F4" s="3">
        <v>6678.75</v>
      </c>
      <c r="G4" s="10">
        <v>2</v>
      </c>
      <c r="H4" s="28">
        <v>0</v>
      </c>
      <c r="I4" s="28">
        <v>0</v>
      </c>
      <c r="J4" s="28">
        <v>0</v>
      </c>
      <c r="K4" s="56"/>
      <c r="L4" s="57"/>
      <c r="M4" s="59">
        <v>0</v>
      </c>
      <c r="N4" s="30">
        <v>0</v>
      </c>
      <c r="O4" s="62"/>
      <c r="P4" s="62"/>
      <c r="Q4" s="29">
        <v>0</v>
      </c>
      <c r="R4" s="15">
        <v>0</v>
      </c>
      <c r="S4" s="62"/>
      <c r="T4" s="62"/>
      <c r="U4">
        <v>0</v>
      </c>
      <c r="V4" s="16">
        <v>0</v>
      </c>
    </row>
    <row r="5" spans="1:22" x14ac:dyDescent="0.25">
      <c r="A5" s="6" t="s">
        <v>16</v>
      </c>
      <c r="B5" s="38" t="s">
        <v>17</v>
      </c>
      <c r="C5" s="5">
        <v>15320</v>
      </c>
      <c r="D5" s="7">
        <v>7692.75</v>
      </c>
      <c r="E5" s="3">
        <v>8131.5</v>
      </c>
      <c r="F5" s="3">
        <v>8531.25</v>
      </c>
      <c r="G5" s="10">
        <v>2</v>
      </c>
      <c r="H5" s="28">
        <v>1</v>
      </c>
      <c r="I5" s="28">
        <v>0</v>
      </c>
      <c r="J5" s="28">
        <v>0</v>
      </c>
      <c r="K5" s="57"/>
      <c r="L5" s="57"/>
      <c r="M5" s="59">
        <v>0</v>
      </c>
      <c r="N5" s="30">
        <v>0</v>
      </c>
      <c r="O5" s="57"/>
      <c r="P5" s="57"/>
      <c r="Q5">
        <v>3</v>
      </c>
      <c r="R5" s="15">
        <f>Q5*5000</f>
        <v>15000</v>
      </c>
      <c r="S5" s="57"/>
      <c r="T5" s="57"/>
      <c r="U5">
        <v>1</v>
      </c>
      <c r="V5" s="16">
        <f>U5*5000</f>
        <v>5000</v>
      </c>
    </row>
    <row r="6" spans="1:22" x14ac:dyDescent="0.25">
      <c r="A6" s="4" t="s">
        <v>18</v>
      </c>
      <c r="B6" s="38" t="s">
        <v>19</v>
      </c>
      <c r="C6" s="5">
        <v>9476.25</v>
      </c>
      <c r="D6" s="7">
        <v>10013.25</v>
      </c>
      <c r="E6" s="3">
        <v>10539.75</v>
      </c>
      <c r="F6" s="3">
        <v>11056.5</v>
      </c>
      <c r="G6" s="10">
        <v>3</v>
      </c>
      <c r="H6" s="28">
        <v>1</v>
      </c>
      <c r="I6" s="28">
        <v>0</v>
      </c>
      <c r="J6" s="28">
        <v>0</v>
      </c>
      <c r="K6" s="57"/>
      <c r="L6" s="57"/>
      <c r="M6" s="59">
        <v>0</v>
      </c>
      <c r="N6" s="30">
        <v>0</v>
      </c>
      <c r="O6" s="57"/>
      <c r="P6" s="57"/>
      <c r="Q6">
        <v>0</v>
      </c>
      <c r="R6" s="15">
        <v>0</v>
      </c>
      <c r="S6" s="57"/>
      <c r="T6" s="57"/>
      <c r="U6">
        <v>3</v>
      </c>
      <c r="V6" s="16">
        <f>U6*5000</f>
        <v>15000</v>
      </c>
    </row>
    <row r="7" spans="1:22" x14ac:dyDescent="0.25">
      <c r="A7" s="6" t="s">
        <v>20</v>
      </c>
      <c r="B7" s="38" t="s">
        <v>21</v>
      </c>
      <c r="C7" s="5">
        <v>6853.5</v>
      </c>
      <c r="D7" s="7">
        <v>7067.25</v>
      </c>
      <c r="E7" s="7">
        <v>7546.51</v>
      </c>
      <c r="F7" s="3">
        <v>7353</v>
      </c>
      <c r="G7" s="10">
        <v>2</v>
      </c>
      <c r="H7" s="28">
        <v>0</v>
      </c>
      <c r="I7" s="28">
        <v>0</v>
      </c>
      <c r="J7" s="28">
        <v>0</v>
      </c>
      <c r="K7" s="57"/>
      <c r="L7" s="57"/>
      <c r="M7" s="59">
        <v>0</v>
      </c>
      <c r="N7" s="30">
        <v>0</v>
      </c>
      <c r="O7" s="57"/>
      <c r="P7" s="57"/>
      <c r="Q7">
        <v>1</v>
      </c>
      <c r="R7" s="15">
        <f>Q7*5000</f>
        <v>5000</v>
      </c>
      <c r="S7" s="57"/>
      <c r="T7" s="57"/>
      <c r="U7">
        <v>0</v>
      </c>
      <c r="V7" s="16">
        <v>0</v>
      </c>
    </row>
    <row r="8" spans="1:22" x14ac:dyDescent="0.25">
      <c r="A8" s="6" t="s">
        <v>22</v>
      </c>
      <c r="B8" s="38" t="s">
        <v>19</v>
      </c>
      <c r="C8" s="5">
        <v>7419.5</v>
      </c>
      <c r="D8" s="7">
        <v>7848.75</v>
      </c>
      <c r="E8" s="3">
        <v>8258.25</v>
      </c>
      <c r="F8" s="3">
        <v>8658</v>
      </c>
      <c r="G8" s="10">
        <v>3</v>
      </c>
      <c r="H8" s="28">
        <v>0</v>
      </c>
      <c r="I8" s="28">
        <v>1</v>
      </c>
      <c r="J8" s="28">
        <v>0</v>
      </c>
      <c r="K8" s="57"/>
      <c r="L8" s="57"/>
      <c r="M8" s="59">
        <v>0</v>
      </c>
      <c r="N8" s="30">
        <v>0</v>
      </c>
      <c r="O8" s="57"/>
      <c r="P8" s="57"/>
      <c r="Q8">
        <v>0</v>
      </c>
      <c r="R8" s="15">
        <v>0</v>
      </c>
      <c r="S8" s="57"/>
      <c r="T8" s="57"/>
      <c r="U8">
        <v>0</v>
      </c>
      <c r="V8" s="16">
        <v>0</v>
      </c>
    </row>
    <row r="9" spans="1:22" x14ac:dyDescent="0.25">
      <c r="A9" s="6" t="s">
        <v>23</v>
      </c>
      <c r="B9" s="38" t="s">
        <v>24</v>
      </c>
      <c r="C9" s="5">
        <v>3135</v>
      </c>
      <c r="D9" s="7">
        <v>3315</v>
      </c>
      <c r="E9" s="3">
        <v>3578.25</v>
      </c>
      <c r="F9" s="3">
        <v>0</v>
      </c>
      <c r="G9" s="10">
        <v>0</v>
      </c>
      <c r="H9" s="28">
        <v>0</v>
      </c>
      <c r="I9" s="28">
        <v>0</v>
      </c>
      <c r="J9" s="28">
        <v>0</v>
      </c>
      <c r="K9" s="57"/>
      <c r="L9" s="57"/>
      <c r="M9" s="59">
        <v>0</v>
      </c>
      <c r="N9" s="30">
        <v>0</v>
      </c>
      <c r="O9" s="57"/>
      <c r="P9" s="57"/>
      <c r="Q9">
        <v>0</v>
      </c>
      <c r="R9" s="15">
        <v>0</v>
      </c>
      <c r="S9" s="57"/>
      <c r="T9" s="57"/>
      <c r="U9">
        <v>0</v>
      </c>
      <c r="V9" s="16">
        <v>0</v>
      </c>
    </row>
    <row r="10" spans="1:22" x14ac:dyDescent="0.25">
      <c r="A10" s="4" t="s">
        <v>25</v>
      </c>
      <c r="B10" s="38" t="s">
        <v>24</v>
      </c>
      <c r="C10" s="5">
        <v>5381.75</v>
      </c>
      <c r="D10" s="7">
        <v>5684.25</v>
      </c>
      <c r="E10" s="3">
        <v>2934.75</v>
      </c>
      <c r="F10" s="3">
        <v>3081</v>
      </c>
      <c r="G10" s="10">
        <v>1</v>
      </c>
      <c r="H10" s="28">
        <v>0</v>
      </c>
      <c r="I10" s="28">
        <v>0</v>
      </c>
      <c r="J10" s="28">
        <v>0</v>
      </c>
      <c r="K10" s="57"/>
      <c r="L10" s="57"/>
      <c r="M10" s="59">
        <v>0</v>
      </c>
      <c r="N10" s="30">
        <v>0</v>
      </c>
      <c r="O10" s="57"/>
      <c r="P10" s="57"/>
      <c r="Q10">
        <v>0</v>
      </c>
      <c r="R10" s="15">
        <v>0</v>
      </c>
      <c r="S10" s="57"/>
      <c r="T10" s="57"/>
      <c r="U10">
        <v>0</v>
      </c>
      <c r="V10" s="16">
        <v>0</v>
      </c>
    </row>
    <row r="11" spans="1:22" x14ac:dyDescent="0.25">
      <c r="A11" s="6" t="s">
        <v>26</v>
      </c>
      <c r="B11" s="38" t="s">
        <v>21</v>
      </c>
      <c r="C11" s="5">
        <v>1467.75</v>
      </c>
      <c r="D11" s="7">
        <v>1550.25</v>
      </c>
      <c r="E11" s="3">
        <v>1608.75</v>
      </c>
      <c r="F11" s="3">
        <v>1686.75</v>
      </c>
      <c r="G11" s="10">
        <v>1</v>
      </c>
      <c r="H11" s="28">
        <v>0</v>
      </c>
      <c r="I11" s="28">
        <v>0</v>
      </c>
      <c r="J11" s="28">
        <v>0</v>
      </c>
      <c r="K11" s="57"/>
      <c r="L11" s="57"/>
      <c r="M11" s="59">
        <v>0</v>
      </c>
      <c r="N11" s="30">
        <v>0</v>
      </c>
      <c r="O11" s="57"/>
      <c r="P11" s="57"/>
      <c r="Q11">
        <v>0</v>
      </c>
      <c r="R11" s="15">
        <v>0</v>
      </c>
      <c r="S11" s="57"/>
      <c r="T11" s="57"/>
      <c r="U11">
        <v>0</v>
      </c>
      <c r="V11" s="16">
        <v>0</v>
      </c>
    </row>
    <row r="12" spans="1:22" x14ac:dyDescent="0.25">
      <c r="A12" s="6" t="s">
        <v>27</v>
      </c>
      <c r="B12" s="38" t="s">
        <v>17</v>
      </c>
      <c r="C12" s="5">
        <v>4579</v>
      </c>
      <c r="D12" s="7">
        <v>4845.75</v>
      </c>
      <c r="E12" s="3">
        <v>5031</v>
      </c>
      <c r="F12" s="3">
        <v>5274.75</v>
      </c>
      <c r="G12" s="10">
        <v>2</v>
      </c>
      <c r="H12" s="28">
        <v>0</v>
      </c>
      <c r="I12" s="28">
        <v>0</v>
      </c>
      <c r="J12" s="28">
        <v>0</v>
      </c>
      <c r="K12" s="57"/>
      <c r="L12" s="57"/>
      <c r="M12" s="59">
        <v>0</v>
      </c>
      <c r="N12" s="30">
        <v>0</v>
      </c>
      <c r="O12" s="57"/>
      <c r="P12" s="57"/>
      <c r="Q12">
        <v>0</v>
      </c>
      <c r="R12" s="15">
        <v>0</v>
      </c>
      <c r="S12" s="57"/>
      <c r="T12" s="57"/>
      <c r="U12">
        <v>0</v>
      </c>
      <c r="V12" s="16">
        <v>0</v>
      </c>
    </row>
    <row r="13" spans="1:22" x14ac:dyDescent="0.25">
      <c r="A13" s="6" t="s">
        <v>73</v>
      </c>
      <c r="B13" s="39">
        <v>6</v>
      </c>
      <c r="C13" s="5">
        <v>4490</v>
      </c>
      <c r="D13" s="7">
        <v>4585</v>
      </c>
      <c r="E13" s="3">
        <v>4800</v>
      </c>
      <c r="F13" s="3">
        <v>5040</v>
      </c>
      <c r="G13" s="10">
        <v>1</v>
      </c>
      <c r="H13" s="28">
        <v>1</v>
      </c>
      <c r="I13" s="28">
        <v>1</v>
      </c>
      <c r="J13" s="28">
        <v>0</v>
      </c>
      <c r="K13" s="57"/>
      <c r="L13" s="57"/>
      <c r="M13" s="59">
        <v>0</v>
      </c>
      <c r="N13" s="30">
        <v>0</v>
      </c>
      <c r="O13" s="57"/>
      <c r="P13" s="57"/>
      <c r="Q13">
        <v>0</v>
      </c>
      <c r="R13" s="15">
        <v>0</v>
      </c>
      <c r="S13" s="57"/>
      <c r="T13" s="57"/>
      <c r="U13">
        <v>0</v>
      </c>
      <c r="V13" s="16">
        <v>0</v>
      </c>
    </row>
    <row r="14" spans="1:22" x14ac:dyDescent="0.25">
      <c r="A14" s="4" t="s">
        <v>28</v>
      </c>
      <c r="B14" s="38" t="s">
        <v>15</v>
      </c>
      <c r="C14" s="5">
        <v>7419.5</v>
      </c>
      <c r="D14" s="7">
        <v>7848.75</v>
      </c>
      <c r="E14" s="3">
        <v>8258.25</v>
      </c>
      <c r="F14" s="3">
        <v>6678.75</v>
      </c>
      <c r="G14" s="10">
        <v>2</v>
      </c>
      <c r="H14" s="28">
        <v>1</v>
      </c>
      <c r="I14" s="28">
        <v>1</v>
      </c>
      <c r="J14" s="28">
        <v>0</v>
      </c>
      <c r="K14" s="57"/>
      <c r="L14" s="57"/>
      <c r="M14" s="59">
        <v>0</v>
      </c>
      <c r="N14" s="30">
        <v>0</v>
      </c>
      <c r="O14" s="57"/>
      <c r="P14" s="57"/>
      <c r="Q14">
        <v>1</v>
      </c>
      <c r="R14" s="15">
        <f>Q14*5000</f>
        <v>5000</v>
      </c>
      <c r="S14" s="57"/>
      <c r="T14" s="57"/>
      <c r="U14">
        <v>0</v>
      </c>
      <c r="V14" s="16">
        <v>0</v>
      </c>
    </row>
    <row r="15" spans="1:22" x14ac:dyDescent="0.25">
      <c r="A15" s="4" t="s">
        <v>29</v>
      </c>
      <c r="B15" s="38" t="s">
        <v>24</v>
      </c>
      <c r="C15" s="5">
        <v>2674.25</v>
      </c>
      <c r="D15" s="7">
        <v>2827.5</v>
      </c>
      <c r="E15" s="3">
        <v>2934.75</v>
      </c>
      <c r="F15" s="3">
        <v>3081</v>
      </c>
      <c r="G15" s="10">
        <v>1</v>
      </c>
      <c r="H15" s="28">
        <v>0</v>
      </c>
      <c r="I15" s="28">
        <v>0</v>
      </c>
      <c r="J15" s="28">
        <v>0</v>
      </c>
      <c r="K15" s="57"/>
      <c r="L15" s="57"/>
      <c r="M15" s="59">
        <v>0</v>
      </c>
      <c r="N15" s="30">
        <v>0</v>
      </c>
      <c r="O15" s="57"/>
      <c r="P15" s="57"/>
      <c r="Q15">
        <v>0</v>
      </c>
      <c r="R15" s="15">
        <v>0</v>
      </c>
      <c r="S15" s="57"/>
      <c r="T15" s="57"/>
      <c r="U15">
        <v>0</v>
      </c>
      <c r="V15" s="16">
        <v>0</v>
      </c>
    </row>
    <row r="16" spans="1:22" x14ac:dyDescent="0.25">
      <c r="A16" s="4" t="s">
        <v>30</v>
      </c>
      <c r="B16" s="38" t="s">
        <v>13</v>
      </c>
      <c r="C16" s="5">
        <v>2674.25</v>
      </c>
      <c r="D16" s="7">
        <v>2827.5</v>
      </c>
      <c r="E16" s="3">
        <v>2934.75</v>
      </c>
      <c r="F16" s="3">
        <v>3081</v>
      </c>
      <c r="G16" s="10">
        <v>1</v>
      </c>
      <c r="H16" s="28">
        <v>0</v>
      </c>
      <c r="I16" s="28">
        <v>0</v>
      </c>
      <c r="J16" s="28">
        <v>0</v>
      </c>
      <c r="K16" s="57"/>
      <c r="L16" s="57"/>
      <c r="M16" s="59">
        <v>0</v>
      </c>
      <c r="N16" s="30">
        <v>0</v>
      </c>
      <c r="O16" s="57"/>
      <c r="P16" s="57"/>
      <c r="Q16">
        <v>0</v>
      </c>
      <c r="R16" s="15">
        <v>0</v>
      </c>
      <c r="S16" s="57"/>
      <c r="T16" s="57"/>
      <c r="U16">
        <v>0</v>
      </c>
      <c r="V16" s="16">
        <v>0</v>
      </c>
    </row>
    <row r="17" spans="1:22" x14ac:dyDescent="0.25">
      <c r="A17" s="6" t="s">
        <v>31</v>
      </c>
      <c r="B17" s="38" t="s">
        <v>15</v>
      </c>
      <c r="C17" s="5">
        <v>5695.25</v>
      </c>
      <c r="D17" s="7">
        <v>6025.5</v>
      </c>
      <c r="E17" s="3">
        <v>6366.75</v>
      </c>
      <c r="F17" s="3">
        <v>6678.75</v>
      </c>
      <c r="G17" s="10">
        <v>2</v>
      </c>
      <c r="H17" s="28">
        <v>0</v>
      </c>
      <c r="I17" s="28">
        <v>0</v>
      </c>
      <c r="J17" s="28">
        <v>1</v>
      </c>
      <c r="K17" s="57"/>
      <c r="L17" s="57"/>
      <c r="M17" s="59">
        <v>0</v>
      </c>
      <c r="N17" s="30">
        <v>0</v>
      </c>
      <c r="O17" s="57"/>
      <c r="P17" s="57"/>
      <c r="Q17">
        <v>2</v>
      </c>
      <c r="R17" s="15">
        <f>Q17*5000</f>
        <v>10000</v>
      </c>
      <c r="S17" s="57"/>
      <c r="T17" s="57"/>
      <c r="U17">
        <v>0</v>
      </c>
      <c r="V17" s="16">
        <v>0</v>
      </c>
    </row>
    <row r="18" spans="1:22" x14ac:dyDescent="0.25">
      <c r="A18" s="4" t="s">
        <v>32</v>
      </c>
      <c r="B18" s="38" t="s">
        <v>33</v>
      </c>
      <c r="C18" s="5">
        <v>7419.5</v>
      </c>
      <c r="D18" s="7">
        <v>7848.75</v>
      </c>
      <c r="E18" s="3">
        <v>8258.25</v>
      </c>
      <c r="F18" s="3">
        <v>8658</v>
      </c>
      <c r="G18" s="10">
        <v>3</v>
      </c>
      <c r="H18" s="28">
        <v>0</v>
      </c>
      <c r="I18" s="28">
        <v>0</v>
      </c>
      <c r="J18" s="28">
        <v>0</v>
      </c>
      <c r="K18" s="57"/>
      <c r="L18" s="57"/>
      <c r="M18" s="59">
        <v>0</v>
      </c>
      <c r="N18" s="30">
        <v>0</v>
      </c>
      <c r="O18" s="57"/>
      <c r="P18" s="57"/>
      <c r="Q18">
        <v>0</v>
      </c>
      <c r="R18" s="15">
        <v>0</v>
      </c>
      <c r="S18" s="57"/>
      <c r="T18" s="57"/>
      <c r="U18">
        <v>0</v>
      </c>
      <c r="V18" s="16">
        <v>0</v>
      </c>
    </row>
    <row r="19" spans="1:22" x14ac:dyDescent="0.25">
      <c r="A19" s="4" t="s">
        <v>34</v>
      </c>
      <c r="B19" s="34" t="s">
        <v>17</v>
      </c>
      <c r="C19" s="5">
        <v>4142</v>
      </c>
      <c r="D19" s="7">
        <v>4377.75</v>
      </c>
      <c r="E19" s="3">
        <v>4553.25</v>
      </c>
      <c r="F19" s="3">
        <v>4777.5</v>
      </c>
      <c r="G19" s="10">
        <v>1</v>
      </c>
      <c r="H19" s="28">
        <v>0</v>
      </c>
      <c r="I19" s="28">
        <v>0</v>
      </c>
      <c r="J19" s="28">
        <v>0</v>
      </c>
      <c r="K19" s="57"/>
      <c r="L19" s="57"/>
      <c r="M19" s="59">
        <v>0</v>
      </c>
      <c r="N19" s="30">
        <v>0</v>
      </c>
      <c r="O19" s="57"/>
      <c r="P19" s="57"/>
      <c r="Q19">
        <v>0</v>
      </c>
      <c r="R19" s="15">
        <v>0</v>
      </c>
      <c r="S19" s="57"/>
      <c r="T19" s="57"/>
      <c r="U19">
        <v>0</v>
      </c>
      <c r="V19" s="16">
        <v>0</v>
      </c>
    </row>
    <row r="20" spans="1:22" x14ac:dyDescent="0.25">
      <c r="A20" s="4" t="s">
        <v>35</v>
      </c>
      <c r="B20" s="34" t="s">
        <v>21</v>
      </c>
      <c r="C20" s="5">
        <v>4579</v>
      </c>
      <c r="D20" s="7">
        <v>4845.75</v>
      </c>
      <c r="E20" s="3">
        <v>5031</v>
      </c>
      <c r="F20" s="3">
        <v>5274.75</v>
      </c>
      <c r="G20" s="10">
        <v>2</v>
      </c>
      <c r="H20" s="28">
        <v>0</v>
      </c>
      <c r="I20" s="28">
        <v>0</v>
      </c>
      <c r="J20" s="28">
        <v>0</v>
      </c>
      <c r="K20" s="57"/>
      <c r="L20" s="57"/>
      <c r="M20" s="59">
        <v>0</v>
      </c>
      <c r="N20" s="30">
        <v>0</v>
      </c>
      <c r="O20" s="57"/>
      <c r="P20" s="57"/>
      <c r="Q20">
        <v>0</v>
      </c>
      <c r="R20" s="15">
        <v>0</v>
      </c>
      <c r="S20" s="57"/>
      <c r="T20" s="57"/>
      <c r="U20">
        <v>0</v>
      </c>
      <c r="V20" s="16">
        <v>0</v>
      </c>
    </row>
    <row r="21" spans="1:22" x14ac:dyDescent="0.25">
      <c r="A21" s="4" t="s">
        <v>36</v>
      </c>
      <c r="B21" s="34" t="s">
        <v>33</v>
      </c>
      <c r="C21" s="5">
        <v>5695.25</v>
      </c>
      <c r="D21" s="7">
        <v>6025.5</v>
      </c>
      <c r="E21" s="3">
        <v>6366.75</v>
      </c>
      <c r="F21" s="3">
        <v>6678.75</v>
      </c>
      <c r="G21" s="10">
        <v>2</v>
      </c>
      <c r="H21" s="28">
        <v>0</v>
      </c>
      <c r="I21" s="28">
        <v>0</v>
      </c>
      <c r="J21" s="28">
        <v>0</v>
      </c>
      <c r="K21" s="57"/>
      <c r="L21" s="57"/>
      <c r="M21" s="59">
        <v>0</v>
      </c>
      <c r="N21" s="30">
        <v>0</v>
      </c>
      <c r="O21" s="57"/>
      <c r="P21" s="57"/>
      <c r="Q21">
        <v>0</v>
      </c>
      <c r="R21" s="15">
        <v>0</v>
      </c>
      <c r="S21" s="57"/>
      <c r="T21" s="57"/>
      <c r="U21">
        <v>0</v>
      </c>
      <c r="V21" s="16">
        <v>0</v>
      </c>
    </row>
    <row r="22" spans="1:22" x14ac:dyDescent="0.25">
      <c r="A22" s="6" t="s">
        <v>37</v>
      </c>
      <c r="B22" s="34" t="s">
        <v>21</v>
      </c>
      <c r="C22" s="5">
        <v>5695.25</v>
      </c>
      <c r="D22" s="7">
        <v>6025.5</v>
      </c>
      <c r="E22" s="3">
        <v>6366.75</v>
      </c>
      <c r="F22" s="3">
        <v>6678.75</v>
      </c>
      <c r="G22" s="10">
        <v>2</v>
      </c>
      <c r="H22" s="28">
        <v>0</v>
      </c>
      <c r="I22" s="28">
        <v>0</v>
      </c>
      <c r="J22" s="28">
        <v>0</v>
      </c>
      <c r="K22" s="57"/>
      <c r="L22" s="57"/>
      <c r="M22" s="59">
        <v>0</v>
      </c>
      <c r="N22" s="30">
        <v>0</v>
      </c>
      <c r="O22" s="57"/>
      <c r="P22" s="57"/>
      <c r="Q22">
        <v>0</v>
      </c>
      <c r="R22" s="15">
        <v>0</v>
      </c>
      <c r="S22" s="57"/>
      <c r="T22" s="57"/>
      <c r="U22">
        <v>0</v>
      </c>
      <c r="V22" s="16">
        <v>0</v>
      </c>
    </row>
    <row r="23" spans="1:22" x14ac:dyDescent="0.25">
      <c r="A23" s="6" t="s">
        <v>38</v>
      </c>
      <c r="B23" s="34" t="s">
        <v>13</v>
      </c>
      <c r="C23" s="5">
        <v>2674.25</v>
      </c>
      <c r="D23" s="7">
        <v>2827.5</v>
      </c>
      <c r="E23" s="3">
        <v>2934.75</v>
      </c>
      <c r="F23" s="3">
        <v>3081</v>
      </c>
      <c r="G23" s="10">
        <v>1</v>
      </c>
      <c r="H23" s="28">
        <v>0</v>
      </c>
      <c r="I23" s="28">
        <v>0</v>
      </c>
      <c r="J23" s="28">
        <v>0</v>
      </c>
      <c r="K23" s="57"/>
      <c r="L23" s="57"/>
      <c r="M23" s="59">
        <v>0</v>
      </c>
      <c r="N23" s="30">
        <v>0</v>
      </c>
      <c r="O23" s="57"/>
      <c r="P23" s="57"/>
      <c r="Q23">
        <v>0</v>
      </c>
      <c r="R23" s="15">
        <v>0</v>
      </c>
      <c r="S23" s="57"/>
      <c r="T23" s="57"/>
      <c r="U23">
        <v>0</v>
      </c>
      <c r="V23" s="16">
        <v>0</v>
      </c>
    </row>
    <row r="24" spans="1:22" x14ac:dyDescent="0.25">
      <c r="A24" s="6" t="s">
        <v>39</v>
      </c>
      <c r="B24" s="34" t="s">
        <v>19</v>
      </c>
      <c r="C24" s="5">
        <v>3244.25</v>
      </c>
      <c r="D24" s="7">
        <v>3432</v>
      </c>
      <c r="E24" s="3">
        <v>3568.5</v>
      </c>
      <c r="F24" s="3">
        <v>3744</v>
      </c>
      <c r="G24" s="10">
        <v>1</v>
      </c>
      <c r="H24" s="28">
        <v>0</v>
      </c>
      <c r="I24" s="28">
        <v>0</v>
      </c>
      <c r="J24" s="28">
        <v>0</v>
      </c>
      <c r="K24" s="57"/>
      <c r="L24" s="57"/>
      <c r="M24" s="59">
        <v>0</v>
      </c>
      <c r="N24" s="30">
        <v>0</v>
      </c>
      <c r="O24" s="57"/>
      <c r="P24" s="57"/>
      <c r="Q24">
        <v>0</v>
      </c>
      <c r="R24" s="15">
        <v>0</v>
      </c>
      <c r="S24" s="57"/>
      <c r="T24" s="57"/>
      <c r="U24">
        <v>0</v>
      </c>
      <c r="V24" s="16">
        <v>0</v>
      </c>
    </row>
    <row r="25" spans="1:22" x14ac:dyDescent="0.25">
      <c r="A25" s="6" t="s">
        <v>40</v>
      </c>
      <c r="B25" s="34" t="s">
        <v>41</v>
      </c>
      <c r="C25" s="5">
        <v>9476.25</v>
      </c>
      <c r="D25" s="7">
        <v>10013.25</v>
      </c>
      <c r="E25" s="3">
        <v>10539.75</v>
      </c>
      <c r="F25" s="3">
        <v>11056.5</v>
      </c>
      <c r="G25" s="10">
        <v>3</v>
      </c>
      <c r="H25" s="28">
        <v>7</v>
      </c>
      <c r="I25" s="28">
        <v>1</v>
      </c>
      <c r="J25" s="28">
        <v>2</v>
      </c>
      <c r="K25" s="57"/>
      <c r="L25" s="57"/>
      <c r="M25" s="59">
        <v>0</v>
      </c>
      <c r="N25" s="30">
        <v>0</v>
      </c>
      <c r="O25" s="57"/>
      <c r="P25" s="57"/>
      <c r="Q25">
        <v>4</v>
      </c>
      <c r="R25" s="15">
        <f>Q25*5000</f>
        <v>20000</v>
      </c>
      <c r="S25" s="57"/>
      <c r="T25" s="57"/>
      <c r="U25">
        <v>1</v>
      </c>
      <c r="V25" s="16">
        <f>U25*5000</f>
        <v>5000</v>
      </c>
    </row>
    <row r="26" spans="1:22" x14ac:dyDescent="0.25">
      <c r="A26" s="4" t="s">
        <v>42</v>
      </c>
      <c r="B26" s="34" t="s">
        <v>24</v>
      </c>
      <c r="C26" s="5">
        <v>7419.5</v>
      </c>
      <c r="D26" s="7">
        <v>7848.75</v>
      </c>
      <c r="E26" s="3">
        <v>6366.75</v>
      </c>
      <c r="F26" s="3">
        <v>6678.75</v>
      </c>
      <c r="G26" s="10">
        <v>2</v>
      </c>
      <c r="H26" s="28">
        <v>0</v>
      </c>
      <c r="I26" s="28">
        <v>0</v>
      </c>
      <c r="J26" s="28">
        <v>0</v>
      </c>
      <c r="K26" s="57"/>
      <c r="L26" s="57"/>
      <c r="M26" s="59">
        <v>0</v>
      </c>
      <c r="N26" s="30">
        <v>0</v>
      </c>
      <c r="O26" s="57"/>
      <c r="P26" s="57"/>
      <c r="Q26">
        <v>0</v>
      </c>
      <c r="R26" s="15">
        <v>0</v>
      </c>
      <c r="S26" s="57"/>
      <c r="T26" s="57"/>
      <c r="U26">
        <v>0</v>
      </c>
      <c r="V26" s="16">
        <v>0</v>
      </c>
    </row>
    <row r="27" spans="1:22" x14ac:dyDescent="0.25">
      <c r="A27" s="4" t="s">
        <v>72</v>
      </c>
      <c r="B27" s="35" t="s">
        <v>24</v>
      </c>
      <c r="C27" s="5">
        <v>8279.25</v>
      </c>
      <c r="D27" s="7">
        <v>6025.5</v>
      </c>
      <c r="E27" s="3">
        <v>6366.75</v>
      </c>
      <c r="F27" s="3">
        <v>6678.75</v>
      </c>
      <c r="G27" s="10">
        <v>2</v>
      </c>
      <c r="H27" s="28">
        <v>0</v>
      </c>
      <c r="I27" s="28">
        <v>0</v>
      </c>
      <c r="J27" s="28">
        <v>0</v>
      </c>
      <c r="K27" s="57"/>
      <c r="L27" s="57"/>
      <c r="M27" s="59">
        <v>0</v>
      </c>
      <c r="N27" s="30">
        <v>0</v>
      </c>
      <c r="O27" s="57"/>
      <c r="P27" s="57"/>
      <c r="Q27">
        <v>0</v>
      </c>
      <c r="R27" s="15">
        <v>0</v>
      </c>
      <c r="S27" s="57"/>
      <c r="T27" s="57"/>
      <c r="U27">
        <v>0</v>
      </c>
      <c r="V27" s="16">
        <v>0</v>
      </c>
    </row>
    <row r="28" spans="1:22" x14ac:dyDescent="0.25">
      <c r="A28" s="4" t="s">
        <v>43</v>
      </c>
      <c r="B28" s="34" t="s">
        <v>19</v>
      </c>
      <c r="C28" s="5">
        <v>9272</v>
      </c>
      <c r="D28" s="7">
        <v>9798.75</v>
      </c>
      <c r="E28" s="3">
        <v>8131.5</v>
      </c>
      <c r="F28" s="3">
        <v>8531.25</v>
      </c>
      <c r="G28" s="10">
        <v>2</v>
      </c>
      <c r="H28" s="28">
        <v>0</v>
      </c>
      <c r="I28" s="28">
        <v>0</v>
      </c>
      <c r="J28" s="28">
        <v>0</v>
      </c>
      <c r="K28" s="57"/>
      <c r="L28" s="57"/>
      <c r="M28">
        <v>1</v>
      </c>
      <c r="N28" s="14">
        <f>M28*5000</f>
        <v>5000</v>
      </c>
      <c r="O28" s="57"/>
      <c r="P28" s="57"/>
      <c r="Q28">
        <v>3</v>
      </c>
      <c r="R28" s="15">
        <f t="shared" ref="R28:R57" si="0">Q28*5000</f>
        <v>15000</v>
      </c>
      <c r="S28" s="57"/>
      <c r="T28" s="57"/>
      <c r="U28">
        <v>3</v>
      </c>
      <c r="V28" s="16">
        <f t="shared" ref="V28:V57" si="1">U28*5000</f>
        <v>15000</v>
      </c>
    </row>
    <row r="29" spans="1:22" x14ac:dyDescent="0.25">
      <c r="A29" s="4" t="s">
        <v>44</v>
      </c>
      <c r="B29" s="34" t="s">
        <v>15</v>
      </c>
      <c r="C29" s="5">
        <v>7419.5</v>
      </c>
      <c r="D29" s="7">
        <v>7848.75</v>
      </c>
      <c r="E29" s="3">
        <v>8258.25</v>
      </c>
      <c r="F29" s="3">
        <v>8658</v>
      </c>
      <c r="G29" s="10">
        <v>3</v>
      </c>
      <c r="H29" s="28">
        <v>1</v>
      </c>
      <c r="I29" s="28">
        <v>1</v>
      </c>
      <c r="J29" s="28">
        <v>1</v>
      </c>
      <c r="K29" s="57"/>
      <c r="L29" s="57"/>
      <c r="M29" s="59">
        <v>0</v>
      </c>
      <c r="N29" s="14">
        <v>0</v>
      </c>
      <c r="O29" s="57"/>
      <c r="P29" s="57"/>
      <c r="Q29">
        <v>1</v>
      </c>
      <c r="R29" s="15">
        <f t="shared" si="0"/>
        <v>5000</v>
      </c>
      <c r="S29" s="57"/>
      <c r="T29" s="57"/>
      <c r="U29">
        <v>1</v>
      </c>
      <c r="V29" s="16">
        <f t="shared" si="1"/>
        <v>5000</v>
      </c>
    </row>
    <row r="30" spans="1:22" x14ac:dyDescent="0.25">
      <c r="A30" s="6" t="s">
        <v>45</v>
      </c>
      <c r="B30" s="34" t="s">
        <v>41</v>
      </c>
      <c r="C30" s="5">
        <v>13067.25</v>
      </c>
      <c r="D30" s="7">
        <v>13806</v>
      </c>
      <c r="E30" s="3">
        <v>14566.5</v>
      </c>
      <c r="F30" s="3">
        <v>12899.25</v>
      </c>
      <c r="G30" s="10">
        <v>2</v>
      </c>
      <c r="H30" s="28">
        <v>0</v>
      </c>
      <c r="I30" s="28">
        <v>3</v>
      </c>
      <c r="J30" s="28">
        <v>0</v>
      </c>
      <c r="K30" s="57"/>
      <c r="L30" s="57"/>
      <c r="M30" s="59">
        <v>0</v>
      </c>
      <c r="N30" s="14">
        <v>0</v>
      </c>
      <c r="O30" s="57"/>
      <c r="P30" s="57"/>
      <c r="Q30">
        <v>5</v>
      </c>
      <c r="R30" s="15">
        <f t="shared" si="0"/>
        <v>25000</v>
      </c>
      <c r="S30" s="57"/>
      <c r="T30" s="57"/>
      <c r="U30">
        <v>1</v>
      </c>
      <c r="V30" s="16">
        <f t="shared" si="1"/>
        <v>5000</v>
      </c>
    </row>
    <row r="31" spans="1:22" x14ac:dyDescent="0.25">
      <c r="A31" s="4" t="s">
        <v>46</v>
      </c>
      <c r="B31" s="34" t="s">
        <v>33</v>
      </c>
      <c r="C31" s="5">
        <v>6046.75</v>
      </c>
      <c r="D31" s="7">
        <v>6396</v>
      </c>
      <c r="E31" s="3">
        <v>6649.5</v>
      </c>
      <c r="F31" s="3">
        <v>6971.25</v>
      </c>
      <c r="G31" s="10">
        <v>1</v>
      </c>
      <c r="H31" s="28">
        <v>1</v>
      </c>
      <c r="I31" s="28">
        <v>0</v>
      </c>
      <c r="J31" s="28">
        <v>0</v>
      </c>
      <c r="K31" s="57"/>
      <c r="L31" s="57"/>
      <c r="M31" s="59">
        <v>0</v>
      </c>
      <c r="N31" s="14">
        <v>0</v>
      </c>
      <c r="O31" s="57"/>
      <c r="P31" s="57"/>
      <c r="Q31">
        <v>1</v>
      </c>
      <c r="R31" s="15">
        <f t="shared" si="0"/>
        <v>5000</v>
      </c>
      <c r="S31" s="57"/>
      <c r="T31" s="57"/>
      <c r="U31">
        <v>1</v>
      </c>
      <c r="V31" s="16">
        <f t="shared" si="1"/>
        <v>5000</v>
      </c>
    </row>
    <row r="32" spans="1:22" x14ac:dyDescent="0.25">
      <c r="A32" s="4" t="s">
        <v>47</v>
      </c>
      <c r="B32" s="34" t="s">
        <v>33</v>
      </c>
      <c r="C32" s="5">
        <v>4061.25</v>
      </c>
      <c r="D32" s="7">
        <v>4299.75</v>
      </c>
      <c r="E32" s="3">
        <v>4465.5</v>
      </c>
      <c r="F32" s="3">
        <v>3081</v>
      </c>
      <c r="G32" s="10">
        <v>1</v>
      </c>
      <c r="H32" s="28">
        <v>0</v>
      </c>
      <c r="I32" s="28">
        <v>0</v>
      </c>
      <c r="J32" s="28">
        <v>0</v>
      </c>
      <c r="K32" s="57"/>
      <c r="L32" s="57"/>
      <c r="M32" s="59">
        <v>0</v>
      </c>
      <c r="N32" s="14">
        <v>0</v>
      </c>
      <c r="O32" s="57"/>
      <c r="P32" s="57"/>
      <c r="Q32">
        <v>0</v>
      </c>
      <c r="R32" s="15">
        <f t="shared" si="0"/>
        <v>0</v>
      </c>
      <c r="S32" s="57"/>
      <c r="T32" s="57"/>
      <c r="U32">
        <v>0</v>
      </c>
      <c r="V32" s="16">
        <f t="shared" si="1"/>
        <v>0</v>
      </c>
    </row>
    <row r="33" spans="1:22" x14ac:dyDescent="0.25">
      <c r="A33" s="4" t="s">
        <v>48</v>
      </c>
      <c r="B33" s="34" t="s">
        <v>24</v>
      </c>
      <c r="C33" s="5">
        <v>9856.25</v>
      </c>
      <c r="D33" s="7">
        <v>7702.5</v>
      </c>
      <c r="E33" s="3">
        <v>8004.75</v>
      </c>
      <c r="F33" s="3">
        <v>8394.75</v>
      </c>
      <c r="G33" s="10">
        <v>2</v>
      </c>
      <c r="H33" s="28">
        <v>0</v>
      </c>
      <c r="I33" s="28">
        <v>0</v>
      </c>
      <c r="J33" s="28">
        <v>0</v>
      </c>
      <c r="K33" s="57"/>
      <c r="L33" s="57"/>
      <c r="M33" s="59">
        <v>0</v>
      </c>
      <c r="N33" s="14">
        <v>0</v>
      </c>
      <c r="O33" s="57"/>
      <c r="P33" s="57"/>
      <c r="Q33">
        <v>0</v>
      </c>
      <c r="R33" s="15">
        <f t="shared" si="0"/>
        <v>0</v>
      </c>
      <c r="S33" s="57"/>
      <c r="T33" s="57"/>
      <c r="U33">
        <v>0</v>
      </c>
      <c r="V33" s="16">
        <f t="shared" si="1"/>
        <v>0</v>
      </c>
    </row>
    <row r="34" spans="1:22" x14ac:dyDescent="0.25">
      <c r="A34" s="23" t="s">
        <v>49</v>
      </c>
      <c r="B34" s="33" t="s">
        <v>19</v>
      </c>
      <c r="C34" s="24">
        <v>9476.25</v>
      </c>
      <c r="D34" s="25">
        <v>10013.25</v>
      </c>
      <c r="E34" s="26">
        <v>10539.75</v>
      </c>
      <c r="F34" s="26">
        <v>11056.5</v>
      </c>
      <c r="G34" s="27">
        <v>3</v>
      </c>
      <c r="H34" s="28">
        <v>0</v>
      </c>
      <c r="I34" s="28">
        <v>1</v>
      </c>
      <c r="J34" s="28">
        <v>0</v>
      </c>
      <c r="K34" s="55"/>
      <c r="L34" s="55"/>
      <c r="M34" s="59">
        <v>0</v>
      </c>
      <c r="N34" s="30">
        <v>0</v>
      </c>
      <c r="O34" s="55"/>
      <c r="P34" s="55"/>
      <c r="Q34" s="29">
        <v>5</v>
      </c>
      <c r="R34" s="31">
        <f t="shared" si="0"/>
        <v>25000</v>
      </c>
      <c r="S34" s="55"/>
      <c r="T34" s="55"/>
      <c r="U34" s="29">
        <v>5</v>
      </c>
      <c r="V34" s="32">
        <f t="shared" si="1"/>
        <v>25000</v>
      </c>
    </row>
    <row r="35" spans="1:22" x14ac:dyDescent="0.25">
      <c r="A35" s="4" t="s">
        <v>50</v>
      </c>
      <c r="B35" s="34" t="s">
        <v>13</v>
      </c>
      <c r="C35" s="5">
        <v>9096.25</v>
      </c>
      <c r="D35" s="7">
        <v>9613.5</v>
      </c>
      <c r="E35" s="3">
        <v>9993.75</v>
      </c>
      <c r="F35" s="3">
        <v>10491</v>
      </c>
      <c r="G35" s="10">
        <v>2</v>
      </c>
      <c r="H35" s="28">
        <v>0</v>
      </c>
      <c r="I35" s="28">
        <v>0</v>
      </c>
      <c r="J35" s="28">
        <v>0</v>
      </c>
      <c r="K35" s="57"/>
      <c r="L35" s="57"/>
      <c r="M35" s="59">
        <v>0</v>
      </c>
      <c r="N35" s="14">
        <v>0</v>
      </c>
      <c r="O35" s="57"/>
      <c r="P35" s="57"/>
      <c r="Q35" s="53">
        <v>0</v>
      </c>
      <c r="R35" s="15">
        <f t="shared" si="0"/>
        <v>0</v>
      </c>
      <c r="S35" s="57"/>
      <c r="T35" s="57"/>
      <c r="U35" s="53">
        <v>0</v>
      </c>
      <c r="V35" s="16">
        <f t="shared" si="1"/>
        <v>0</v>
      </c>
    </row>
    <row r="36" spans="1:22" x14ac:dyDescent="0.25">
      <c r="A36" s="4" t="s">
        <v>51</v>
      </c>
      <c r="B36" s="34" t="s">
        <v>33</v>
      </c>
      <c r="C36" s="5">
        <v>4142</v>
      </c>
      <c r="D36" s="7">
        <v>4377.75</v>
      </c>
      <c r="E36" s="3">
        <v>4553.25</v>
      </c>
      <c r="F36" s="3">
        <v>4777.5</v>
      </c>
      <c r="G36" s="10">
        <v>1</v>
      </c>
      <c r="H36" s="28">
        <v>0</v>
      </c>
      <c r="I36" s="28">
        <v>0</v>
      </c>
      <c r="J36" s="28">
        <v>0</v>
      </c>
      <c r="K36" s="57"/>
      <c r="L36" s="57"/>
      <c r="M36" s="59">
        <v>0</v>
      </c>
      <c r="N36" s="14">
        <v>0</v>
      </c>
      <c r="O36" s="57"/>
      <c r="P36" s="57"/>
      <c r="Q36">
        <v>1</v>
      </c>
      <c r="R36" s="15">
        <f t="shared" si="0"/>
        <v>5000</v>
      </c>
      <c r="S36" s="57"/>
      <c r="T36" s="57"/>
      <c r="U36" s="53">
        <v>0</v>
      </c>
      <c r="V36" s="16">
        <f t="shared" si="1"/>
        <v>0</v>
      </c>
    </row>
    <row r="37" spans="1:22" x14ac:dyDescent="0.25">
      <c r="A37" s="6" t="s">
        <v>52</v>
      </c>
      <c r="B37" s="34" t="s">
        <v>19</v>
      </c>
      <c r="C37" s="5">
        <v>7419.5</v>
      </c>
      <c r="D37" s="7">
        <v>7848.75</v>
      </c>
      <c r="E37" s="3">
        <v>8258.25</v>
      </c>
      <c r="F37" s="3">
        <v>8658</v>
      </c>
      <c r="G37" s="10">
        <v>3</v>
      </c>
      <c r="H37" s="28">
        <v>0</v>
      </c>
      <c r="I37" s="28">
        <v>0</v>
      </c>
      <c r="J37" s="28">
        <v>0</v>
      </c>
      <c r="K37" s="57"/>
      <c r="L37" s="57"/>
      <c r="M37" s="59">
        <v>0</v>
      </c>
      <c r="N37" s="14">
        <v>0</v>
      </c>
      <c r="O37" s="57"/>
      <c r="P37" s="57"/>
      <c r="Q37">
        <v>1</v>
      </c>
      <c r="R37" s="15">
        <f t="shared" si="0"/>
        <v>5000</v>
      </c>
      <c r="S37" s="57"/>
      <c r="T37" s="57"/>
      <c r="U37" s="53">
        <v>0</v>
      </c>
      <c r="V37" s="16">
        <f t="shared" si="1"/>
        <v>0</v>
      </c>
    </row>
    <row r="38" spans="1:22" x14ac:dyDescent="0.25">
      <c r="A38" s="6" t="s">
        <v>53</v>
      </c>
      <c r="B38" s="34" t="s">
        <v>13</v>
      </c>
      <c r="C38" s="5">
        <v>2132.75</v>
      </c>
      <c r="D38" s="7">
        <v>2252.25</v>
      </c>
      <c r="E38" s="3">
        <v>2340</v>
      </c>
      <c r="F38" s="3">
        <v>2457</v>
      </c>
      <c r="G38" s="10">
        <v>1</v>
      </c>
      <c r="H38" s="28">
        <v>0</v>
      </c>
      <c r="I38" s="28">
        <v>0</v>
      </c>
      <c r="J38" s="28">
        <v>0</v>
      </c>
      <c r="K38" s="57"/>
      <c r="L38" s="57"/>
      <c r="M38" s="59">
        <v>0</v>
      </c>
      <c r="N38" s="14">
        <v>0</v>
      </c>
      <c r="O38" s="57"/>
      <c r="P38" s="57"/>
      <c r="Q38">
        <v>0</v>
      </c>
      <c r="R38" s="15">
        <f t="shared" si="0"/>
        <v>0</v>
      </c>
      <c r="S38" s="57"/>
      <c r="T38" s="57"/>
      <c r="U38" s="53">
        <v>0</v>
      </c>
      <c r="V38" s="16">
        <f t="shared" si="1"/>
        <v>0</v>
      </c>
    </row>
    <row r="39" spans="1:22" x14ac:dyDescent="0.25">
      <c r="A39" s="6" t="s">
        <v>71</v>
      </c>
      <c r="B39" s="36" t="s">
        <v>13</v>
      </c>
      <c r="C39" s="5">
        <v>0</v>
      </c>
      <c r="D39" s="7">
        <v>2827.5</v>
      </c>
      <c r="E39" s="3">
        <v>2934.75</v>
      </c>
      <c r="F39" s="3">
        <v>3081</v>
      </c>
      <c r="G39" s="10">
        <v>1</v>
      </c>
      <c r="H39" s="28">
        <v>0</v>
      </c>
      <c r="I39" s="28">
        <v>0</v>
      </c>
      <c r="J39" s="28">
        <v>0</v>
      </c>
      <c r="K39" s="57"/>
      <c r="L39" s="57"/>
      <c r="M39" s="59">
        <v>0</v>
      </c>
      <c r="N39" s="14">
        <v>0</v>
      </c>
      <c r="O39" s="57"/>
      <c r="P39" s="57"/>
      <c r="Q39">
        <v>0</v>
      </c>
      <c r="R39" s="15">
        <f t="shared" si="0"/>
        <v>0</v>
      </c>
      <c r="S39" s="57"/>
      <c r="T39" s="57"/>
      <c r="U39" s="53">
        <v>0</v>
      </c>
      <c r="V39" s="16">
        <f t="shared" si="1"/>
        <v>0</v>
      </c>
    </row>
    <row r="40" spans="1:22" x14ac:dyDescent="0.25">
      <c r="A40" s="4" t="s">
        <v>54</v>
      </c>
      <c r="B40" s="34" t="s">
        <v>24</v>
      </c>
      <c r="C40" s="5">
        <v>2674.25</v>
      </c>
      <c r="D40" s="7">
        <v>2827.5</v>
      </c>
      <c r="E40" s="3">
        <v>2934.75</v>
      </c>
      <c r="F40" s="3">
        <v>3081</v>
      </c>
      <c r="G40" s="10">
        <v>1</v>
      </c>
      <c r="H40" s="28">
        <v>0</v>
      </c>
      <c r="I40" s="28">
        <v>0</v>
      </c>
      <c r="J40" s="28">
        <v>0</v>
      </c>
      <c r="K40" s="57"/>
      <c r="L40" s="57"/>
      <c r="M40" s="59">
        <v>0</v>
      </c>
      <c r="N40" s="14">
        <v>0</v>
      </c>
      <c r="O40" s="57"/>
      <c r="P40" s="57"/>
      <c r="Q40">
        <v>0</v>
      </c>
      <c r="R40" s="15">
        <f t="shared" si="0"/>
        <v>0</v>
      </c>
      <c r="S40" s="57"/>
      <c r="T40" s="57"/>
      <c r="U40" s="53">
        <v>0</v>
      </c>
      <c r="V40" s="16">
        <f t="shared" si="1"/>
        <v>0</v>
      </c>
    </row>
    <row r="41" spans="1:22" x14ac:dyDescent="0.25">
      <c r="A41" s="4" t="s">
        <v>55</v>
      </c>
      <c r="B41" s="34" t="s">
        <v>19</v>
      </c>
      <c r="C41" s="5">
        <v>9461.25</v>
      </c>
      <c r="D41" s="7">
        <v>10013.25</v>
      </c>
      <c r="E41" s="3">
        <v>10539.75</v>
      </c>
      <c r="F41" s="3">
        <v>11056.5</v>
      </c>
      <c r="G41" s="10">
        <v>3</v>
      </c>
      <c r="H41" s="28">
        <v>0</v>
      </c>
      <c r="I41" s="28">
        <v>0</v>
      </c>
      <c r="J41" s="28">
        <v>0</v>
      </c>
      <c r="K41" s="57"/>
      <c r="L41" s="57"/>
      <c r="M41" s="59">
        <v>0</v>
      </c>
      <c r="N41" s="14">
        <v>0</v>
      </c>
      <c r="O41" s="57"/>
      <c r="P41" s="57"/>
      <c r="Q41">
        <v>0</v>
      </c>
      <c r="R41" s="15">
        <f t="shared" si="0"/>
        <v>0</v>
      </c>
      <c r="S41" s="57"/>
      <c r="T41" s="57"/>
      <c r="U41" s="53">
        <v>0</v>
      </c>
      <c r="V41" s="16">
        <f t="shared" si="1"/>
        <v>0</v>
      </c>
    </row>
    <row r="42" spans="1:22" x14ac:dyDescent="0.25">
      <c r="A42" s="6" t="s">
        <v>56</v>
      </c>
      <c r="B42" s="34" t="s">
        <v>33</v>
      </c>
      <c r="C42" s="5">
        <v>7419.5</v>
      </c>
      <c r="D42" s="7">
        <v>7848.75</v>
      </c>
      <c r="E42" s="3">
        <v>8258.25</v>
      </c>
      <c r="F42" s="3">
        <v>8658</v>
      </c>
      <c r="G42" s="10">
        <v>3</v>
      </c>
      <c r="H42" s="28">
        <v>0</v>
      </c>
      <c r="I42" s="28">
        <v>0</v>
      </c>
      <c r="J42" s="28">
        <v>0</v>
      </c>
      <c r="K42" s="57"/>
      <c r="L42" s="57"/>
      <c r="M42" s="59">
        <v>0</v>
      </c>
      <c r="N42" s="14">
        <v>0</v>
      </c>
      <c r="O42" s="57"/>
      <c r="P42" s="57"/>
      <c r="Q42">
        <v>0</v>
      </c>
      <c r="R42" s="15">
        <f t="shared" si="0"/>
        <v>0</v>
      </c>
      <c r="S42" s="57"/>
      <c r="T42" s="57"/>
      <c r="U42" s="53">
        <v>0</v>
      </c>
      <c r="V42" s="16">
        <f t="shared" si="1"/>
        <v>0</v>
      </c>
    </row>
    <row r="43" spans="1:22" x14ac:dyDescent="0.25">
      <c r="A43" s="4" t="s">
        <v>57</v>
      </c>
      <c r="B43" s="34" t="s">
        <v>15</v>
      </c>
      <c r="C43" s="5">
        <v>8445.5</v>
      </c>
      <c r="D43" s="7">
        <v>8931</v>
      </c>
      <c r="E43" s="3">
        <v>9418.5</v>
      </c>
      <c r="F43" s="3">
        <v>9886.5</v>
      </c>
      <c r="G43" s="10">
        <v>3</v>
      </c>
      <c r="H43" s="28">
        <v>1</v>
      </c>
      <c r="I43" s="28">
        <v>0</v>
      </c>
      <c r="J43" s="28">
        <v>0</v>
      </c>
      <c r="K43" s="57"/>
      <c r="L43" s="57"/>
      <c r="M43" s="59">
        <v>0</v>
      </c>
      <c r="N43" s="14">
        <v>0</v>
      </c>
      <c r="O43" s="57"/>
      <c r="P43" s="57"/>
      <c r="Q43">
        <v>0</v>
      </c>
      <c r="R43" s="15">
        <f t="shared" si="0"/>
        <v>0</v>
      </c>
      <c r="S43" s="57"/>
      <c r="T43" s="57"/>
      <c r="U43">
        <v>1</v>
      </c>
      <c r="V43" s="16">
        <f t="shared" si="1"/>
        <v>5000</v>
      </c>
    </row>
    <row r="44" spans="1:22" x14ac:dyDescent="0.25">
      <c r="A44" s="4" t="s">
        <v>58</v>
      </c>
      <c r="B44" s="34" t="s">
        <v>41</v>
      </c>
      <c r="C44" s="5">
        <v>7419.5</v>
      </c>
      <c r="D44" s="7">
        <v>7848.75</v>
      </c>
      <c r="E44" s="3">
        <v>8258.25</v>
      </c>
      <c r="F44" s="3">
        <v>8658</v>
      </c>
      <c r="G44" s="10">
        <v>3</v>
      </c>
      <c r="H44" s="28">
        <v>1</v>
      </c>
      <c r="I44" s="28">
        <v>0</v>
      </c>
      <c r="J44" s="28">
        <v>0</v>
      </c>
      <c r="K44" s="57"/>
      <c r="L44" s="57"/>
      <c r="M44" s="59">
        <v>0</v>
      </c>
      <c r="N44" s="14">
        <v>0</v>
      </c>
      <c r="O44" s="57"/>
      <c r="P44" s="57"/>
      <c r="Q44">
        <v>4</v>
      </c>
      <c r="R44" s="15">
        <f t="shared" si="0"/>
        <v>20000</v>
      </c>
      <c r="S44" s="57"/>
      <c r="T44" s="57"/>
      <c r="U44">
        <v>4</v>
      </c>
      <c r="V44" s="16">
        <f t="shared" si="1"/>
        <v>20000</v>
      </c>
    </row>
    <row r="45" spans="1:22" x14ac:dyDescent="0.25">
      <c r="A45" s="4" t="s">
        <v>59</v>
      </c>
      <c r="B45" s="34" t="s">
        <v>19</v>
      </c>
      <c r="C45" s="5">
        <v>11471.25</v>
      </c>
      <c r="D45" s="7">
        <v>12119.25</v>
      </c>
      <c r="E45" s="3">
        <v>12811.5</v>
      </c>
      <c r="F45" s="3">
        <v>13445.25</v>
      </c>
      <c r="G45" s="10">
        <v>3</v>
      </c>
      <c r="H45" s="28">
        <v>1</v>
      </c>
      <c r="I45" s="28">
        <v>0</v>
      </c>
      <c r="J45" s="28">
        <v>0</v>
      </c>
      <c r="K45" s="57"/>
      <c r="L45" s="57"/>
      <c r="M45" s="59">
        <v>0</v>
      </c>
      <c r="N45" s="14">
        <v>0</v>
      </c>
      <c r="O45" s="57"/>
      <c r="P45" s="57"/>
      <c r="Q45">
        <v>0</v>
      </c>
      <c r="R45" s="15">
        <f t="shared" si="0"/>
        <v>0</v>
      </c>
      <c r="S45" s="57"/>
      <c r="T45" s="57"/>
      <c r="U45">
        <v>0</v>
      </c>
      <c r="V45" s="16">
        <f t="shared" si="1"/>
        <v>0</v>
      </c>
    </row>
    <row r="46" spans="1:22" x14ac:dyDescent="0.25">
      <c r="A46" s="6" t="s">
        <v>60</v>
      </c>
      <c r="B46" s="34" t="s">
        <v>41</v>
      </c>
      <c r="C46" s="5">
        <v>9476.25</v>
      </c>
      <c r="D46" s="7">
        <v>10013.25</v>
      </c>
      <c r="E46" s="3">
        <v>10539.75</v>
      </c>
      <c r="F46" s="3">
        <v>11056.5</v>
      </c>
      <c r="G46" s="10">
        <v>3</v>
      </c>
      <c r="H46" s="28">
        <v>6</v>
      </c>
      <c r="I46" s="28">
        <v>1</v>
      </c>
      <c r="J46" s="28">
        <v>1</v>
      </c>
      <c r="K46" s="57"/>
      <c r="L46" s="57"/>
      <c r="M46" s="59">
        <v>0</v>
      </c>
      <c r="N46" s="14">
        <v>0</v>
      </c>
      <c r="O46" s="57"/>
      <c r="P46" s="57"/>
      <c r="Q46">
        <v>5</v>
      </c>
      <c r="R46" s="15">
        <f t="shared" si="0"/>
        <v>25000</v>
      </c>
      <c r="S46" s="57"/>
      <c r="T46" s="57"/>
      <c r="U46">
        <v>3</v>
      </c>
      <c r="V46" s="16">
        <f t="shared" si="1"/>
        <v>15000</v>
      </c>
    </row>
    <row r="47" spans="1:22" x14ac:dyDescent="0.25">
      <c r="A47" s="4" t="s">
        <v>74</v>
      </c>
      <c r="B47" s="35" t="s">
        <v>24</v>
      </c>
      <c r="C47" s="5">
        <v>0</v>
      </c>
      <c r="D47" s="7">
        <v>0</v>
      </c>
      <c r="E47" s="3">
        <v>0</v>
      </c>
      <c r="F47" s="3">
        <v>0</v>
      </c>
      <c r="G47" s="10">
        <v>0</v>
      </c>
      <c r="H47" s="28">
        <v>0</v>
      </c>
      <c r="I47" s="28">
        <v>1</v>
      </c>
      <c r="J47" s="28">
        <v>0</v>
      </c>
      <c r="K47" s="57"/>
      <c r="L47" s="57"/>
      <c r="M47" s="59">
        <v>0</v>
      </c>
      <c r="N47" s="14">
        <v>0</v>
      </c>
      <c r="O47" s="57"/>
      <c r="P47" s="57"/>
      <c r="Q47">
        <v>0</v>
      </c>
      <c r="R47" s="15">
        <f t="shared" si="0"/>
        <v>0</v>
      </c>
      <c r="S47" s="57"/>
      <c r="T47" s="57"/>
      <c r="U47">
        <v>0</v>
      </c>
      <c r="V47" s="15">
        <f t="shared" si="1"/>
        <v>0</v>
      </c>
    </row>
    <row r="48" spans="1:22" x14ac:dyDescent="0.25">
      <c r="A48" s="4" t="s">
        <v>61</v>
      </c>
      <c r="B48" s="34" t="s">
        <v>24</v>
      </c>
      <c r="C48" s="5">
        <v>3244.25</v>
      </c>
      <c r="D48" s="7">
        <v>3432</v>
      </c>
      <c r="E48" s="3">
        <v>3568.5</v>
      </c>
      <c r="F48" s="3">
        <v>3744</v>
      </c>
      <c r="G48" s="10">
        <v>1</v>
      </c>
      <c r="H48" s="28">
        <v>0</v>
      </c>
      <c r="I48" s="28">
        <v>0</v>
      </c>
      <c r="J48" s="28">
        <v>0</v>
      </c>
      <c r="K48" s="57"/>
      <c r="L48" s="57"/>
      <c r="M48" s="59">
        <v>0</v>
      </c>
      <c r="N48" s="14">
        <v>0</v>
      </c>
      <c r="O48" s="57"/>
      <c r="P48" s="57"/>
      <c r="Q48">
        <v>0</v>
      </c>
      <c r="R48" s="15">
        <f t="shared" si="0"/>
        <v>0</v>
      </c>
      <c r="S48" s="57"/>
      <c r="T48" s="57"/>
      <c r="U48">
        <v>0</v>
      </c>
      <c r="V48" s="16">
        <f t="shared" si="1"/>
        <v>0</v>
      </c>
    </row>
    <row r="49" spans="1:22" x14ac:dyDescent="0.25">
      <c r="A49" s="6" t="s">
        <v>62</v>
      </c>
      <c r="B49" s="34" t="s">
        <v>13</v>
      </c>
      <c r="C49" s="5">
        <v>9476.25</v>
      </c>
      <c r="D49" s="7">
        <v>5255.25</v>
      </c>
      <c r="E49" s="3">
        <v>5460</v>
      </c>
      <c r="F49" s="3">
        <v>5723.25</v>
      </c>
      <c r="G49" s="10">
        <v>2</v>
      </c>
      <c r="H49" s="28">
        <v>0</v>
      </c>
      <c r="I49" s="28">
        <v>0</v>
      </c>
      <c r="J49" s="28">
        <v>0</v>
      </c>
      <c r="K49" s="57"/>
      <c r="L49" s="57"/>
      <c r="M49" s="59">
        <v>0</v>
      </c>
      <c r="N49" s="14">
        <v>0</v>
      </c>
      <c r="O49" s="57"/>
      <c r="P49" s="57"/>
      <c r="Q49">
        <v>0</v>
      </c>
      <c r="R49" s="15">
        <f t="shared" si="0"/>
        <v>0</v>
      </c>
      <c r="S49" s="57"/>
      <c r="T49" s="57"/>
      <c r="U49">
        <v>0</v>
      </c>
      <c r="V49" s="16">
        <f t="shared" si="1"/>
        <v>0</v>
      </c>
    </row>
    <row r="50" spans="1:22" x14ac:dyDescent="0.25">
      <c r="A50" s="4" t="s">
        <v>80</v>
      </c>
      <c r="B50" s="34" t="s">
        <v>15</v>
      </c>
      <c r="C50" s="5">
        <v>9476.25</v>
      </c>
      <c r="D50" s="7">
        <v>10013.25</v>
      </c>
      <c r="E50" s="3">
        <v>10539.75</v>
      </c>
      <c r="F50" s="3">
        <v>11056.5</v>
      </c>
      <c r="G50" s="10">
        <v>3</v>
      </c>
      <c r="H50" s="28">
        <v>0</v>
      </c>
      <c r="I50" s="28">
        <v>0</v>
      </c>
      <c r="J50" s="28">
        <v>0</v>
      </c>
      <c r="K50" s="57"/>
      <c r="L50" s="57"/>
      <c r="M50" s="59">
        <v>0</v>
      </c>
      <c r="N50" s="14">
        <v>0</v>
      </c>
      <c r="O50" s="57"/>
      <c r="P50" s="57"/>
      <c r="Q50">
        <v>0</v>
      </c>
      <c r="R50" s="15">
        <f t="shared" si="0"/>
        <v>0</v>
      </c>
      <c r="S50" s="57"/>
      <c r="T50" s="57"/>
      <c r="U50">
        <v>1</v>
      </c>
      <c r="V50" s="16">
        <f t="shared" si="1"/>
        <v>5000</v>
      </c>
    </row>
    <row r="51" spans="1:22" x14ac:dyDescent="0.25">
      <c r="A51" s="4" t="s">
        <v>63</v>
      </c>
      <c r="B51" s="34" t="s">
        <v>15</v>
      </c>
      <c r="C51" s="5">
        <v>4142</v>
      </c>
      <c r="D51" s="7">
        <v>4377.75</v>
      </c>
      <c r="E51" s="3">
        <v>4553.25</v>
      </c>
      <c r="F51" s="3">
        <v>4777.5</v>
      </c>
      <c r="G51" s="10">
        <v>1</v>
      </c>
      <c r="H51" s="28">
        <v>0</v>
      </c>
      <c r="I51" s="28">
        <v>1</v>
      </c>
      <c r="J51" s="28">
        <v>0</v>
      </c>
      <c r="K51" s="57"/>
      <c r="L51" s="57"/>
      <c r="M51" s="59">
        <v>0</v>
      </c>
      <c r="N51" s="14">
        <v>0</v>
      </c>
      <c r="O51" s="57"/>
      <c r="P51" s="57"/>
      <c r="Q51">
        <v>0</v>
      </c>
      <c r="R51" s="15">
        <f t="shared" si="0"/>
        <v>0</v>
      </c>
      <c r="S51" s="57"/>
      <c r="T51" s="57"/>
      <c r="U51">
        <v>0</v>
      </c>
      <c r="V51" s="16">
        <f t="shared" si="1"/>
        <v>0</v>
      </c>
    </row>
    <row r="52" spans="1:22" x14ac:dyDescent="0.25">
      <c r="A52" s="4" t="s">
        <v>64</v>
      </c>
      <c r="B52" s="34" t="s">
        <v>33</v>
      </c>
      <c r="C52" s="5">
        <v>5695.25</v>
      </c>
      <c r="D52" s="7">
        <v>6025.5</v>
      </c>
      <c r="E52" s="3">
        <v>6366.75</v>
      </c>
      <c r="F52" s="3">
        <v>6678.75</v>
      </c>
      <c r="G52" s="10">
        <v>2</v>
      </c>
      <c r="H52" s="28">
        <v>0</v>
      </c>
      <c r="I52" s="28">
        <v>0</v>
      </c>
      <c r="J52" s="28">
        <v>0</v>
      </c>
      <c r="K52" s="57"/>
      <c r="L52" s="57"/>
      <c r="M52" s="59">
        <v>0</v>
      </c>
      <c r="N52" s="14">
        <v>0</v>
      </c>
      <c r="O52" s="57"/>
      <c r="P52" s="57"/>
      <c r="Q52">
        <v>0</v>
      </c>
      <c r="R52" s="15">
        <f t="shared" si="0"/>
        <v>0</v>
      </c>
      <c r="S52" s="57"/>
      <c r="T52" s="57"/>
      <c r="U52">
        <v>0</v>
      </c>
      <c r="V52" s="16">
        <f t="shared" si="1"/>
        <v>0</v>
      </c>
    </row>
    <row r="53" spans="1:22" x14ac:dyDescent="0.25">
      <c r="A53" s="6" t="s">
        <v>65</v>
      </c>
      <c r="B53" s="34" t="s">
        <v>24</v>
      </c>
      <c r="C53" s="5">
        <v>6379.25</v>
      </c>
      <c r="D53" s="7">
        <v>6747</v>
      </c>
      <c r="E53" s="3">
        <v>7146.75</v>
      </c>
      <c r="F53" s="3">
        <v>7497.75</v>
      </c>
      <c r="G53" s="10">
        <v>2</v>
      </c>
      <c r="H53" s="28">
        <v>0</v>
      </c>
      <c r="I53" s="28">
        <v>0</v>
      </c>
      <c r="J53" s="28">
        <v>0</v>
      </c>
      <c r="K53" s="57"/>
      <c r="L53" s="57"/>
      <c r="M53" s="59">
        <v>0</v>
      </c>
      <c r="N53" s="14">
        <v>0</v>
      </c>
      <c r="O53" s="57"/>
      <c r="P53" s="57"/>
      <c r="Q53">
        <v>0</v>
      </c>
      <c r="R53" s="15">
        <f t="shared" si="0"/>
        <v>0</v>
      </c>
      <c r="S53" s="57"/>
      <c r="T53" s="57"/>
      <c r="U53">
        <v>0</v>
      </c>
      <c r="V53" s="16">
        <f t="shared" si="1"/>
        <v>0</v>
      </c>
    </row>
    <row r="54" spans="1:22" x14ac:dyDescent="0.25">
      <c r="A54" s="4" t="s">
        <v>66</v>
      </c>
      <c r="B54" s="34" t="s">
        <v>13</v>
      </c>
      <c r="C54" s="5">
        <v>5695.25</v>
      </c>
      <c r="D54" s="7">
        <v>6025.5</v>
      </c>
      <c r="E54" s="3">
        <v>6366.75</v>
      </c>
      <c r="F54" s="3">
        <v>6678.75</v>
      </c>
      <c r="G54" s="10">
        <v>2</v>
      </c>
      <c r="H54" s="28">
        <v>1</v>
      </c>
      <c r="I54" s="28">
        <v>0</v>
      </c>
      <c r="J54" s="28">
        <v>0</v>
      </c>
      <c r="K54" s="57"/>
      <c r="L54" s="57"/>
      <c r="M54" s="59">
        <v>0</v>
      </c>
      <c r="N54" s="14">
        <v>0</v>
      </c>
      <c r="O54" s="57"/>
      <c r="P54" s="57"/>
      <c r="Q54">
        <v>0</v>
      </c>
      <c r="R54" s="15">
        <f t="shared" si="0"/>
        <v>0</v>
      </c>
      <c r="S54" s="57"/>
      <c r="T54" s="57"/>
      <c r="U54">
        <v>0</v>
      </c>
      <c r="V54" s="16">
        <f t="shared" si="1"/>
        <v>0</v>
      </c>
    </row>
    <row r="55" spans="1:22" x14ac:dyDescent="0.25">
      <c r="A55" s="4" t="s">
        <v>67</v>
      </c>
      <c r="B55" s="34" t="s">
        <v>15</v>
      </c>
      <c r="C55" s="5">
        <v>4579</v>
      </c>
      <c r="D55" s="7">
        <v>4845.75</v>
      </c>
      <c r="E55" s="3">
        <v>2934.75</v>
      </c>
      <c r="F55" s="3">
        <v>3081</v>
      </c>
      <c r="G55" s="10">
        <v>1</v>
      </c>
      <c r="H55" s="28">
        <v>0</v>
      </c>
      <c r="I55" s="28">
        <v>1</v>
      </c>
      <c r="J55" s="28">
        <v>0</v>
      </c>
      <c r="K55" s="57"/>
      <c r="L55" s="57"/>
      <c r="M55" s="59">
        <v>0</v>
      </c>
      <c r="N55" s="14">
        <v>0</v>
      </c>
      <c r="O55" s="57"/>
      <c r="P55" s="57"/>
      <c r="Q55">
        <v>0</v>
      </c>
      <c r="R55" s="15">
        <f t="shared" si="0"/>
        <v>0</v>
      </c>
      <c r="S55" s="57"/>
      <c r="T55" s="57"/>
      <c r="U55">
        <v>0</v>
      </c>
      <c r="V55" s="16">
        <f t="shared" si="1"/>
        <v>0</v>
      </c>
    </row>
    <row r="56" spans="1:22" x14ac:dyDescent="0.25">
      <c r="A56" s="4" t="s">
        <v>68</v>
      </c>
      <c r="B56" s="34" t="s">
        <v>33</v>
      </c>
      <c r="C56" s="5">
        <v>7277</v>
      </c>
      <c r="D56" s="7">
        <v>7692.75</v>
      </c>
      <c r="E56" s="3">
        <v>8131.5</v>
      </c>
      <c r="F56" s="3">
        <v>8531.25</v>
      </c>
      <c r="G56" s="10">
        <v>2</v>
      </c>
      <c r="H56" s="28">
        <v>0</v>
      </c>
      <c r="I56" s="28">
        <v>0</v>
      </c>
      <c r="J56" s="28">
        <v>0</v>
      </c>
      <c r="K56" s="57"/>
      <c r="L56" s="57"/>
      <c r="M56" s="59">
        <v>0</v>
      </c>
      <c r="N56" s="14">
        <v>0</v>
      </c>
      <c r="O56" s="57"/>
      <c r="P56" s="57"/>
      <c r="Q56">
        <v>0</v>
      </c>
      <c r="R56" s="15">
        <f t="shared" si="0"/>
        <v>0</v>
      </c>
      <c r="S56" s="57"/>
      <c r="T56" s="57"/>
      <c r="U56">
        <v>0</v>
      </c>
      <c r="V56" s="16">
        <f t="shared" si="1"/>
        <v>0</v>
      </c>
    </row>
    <row r="57" spans="1:22" x14ac:dyDescent="0.25">
      <c r="A57" s="42" t="s">
        <v>69</v>
      </c>
      <c r="B57" s="43" t="s">
        <v>70</v>
      </c>
      <c r="C57" s="44">
        <v>7300</v>
      </c>
      <c r="D57" s="45">
        <v>7890</v>
      </c>
      <c r="E57" s="46">
        <v>0</v>
      </c>
      <c r="F57" s="46">
        <v>0</v>
      </c>
      <c r="G57" s="47">
        <v>0</v>
      </c>
      <c r="H57" s="48">
        <v>0</v>
      </c>
      <c r="I57" s="48">
        <v>0</v>
      </c>
      <c r="J57" s="48">
        <v>0</v>
      </c>
      <c r="K57" s="57"/>
      <c r="L57" s="57"/>
      <c r="M57" s="60">
        <v>0</v>
      </c>
      <c r="N57" s="61">
        <v>0</v>
      </c>
      <c r="O57" s="57"/>
      <c r="P57" s="57"/>
      <c r="Q57" s="58">
        <v>0</v>
      </c>
      <c r="R57" s="63">
        <f t="shared" si="0"/>
        <v>0</v>
      </c>
      <c r="S57" s="57"/>
      <c r="T57" s="57"/>
      <c r="U57" s="58">
        <v>0</v>
      </c>
      <c r="V57" s="64">
        <f t="shared" si="1"/>
        <v>0</v>
      </c>
    </row>
    <row r="58" spans="1:22" x14ac:dyDescent="0.25">
      <c r="C58" s="5">
        <v>345201.75</v>
      </c>
      <c r="D58" s="7">
        <v>348946</v>
      </c>
      <c r="E58" s="3">
        <v>349101.76</v>
      </c>
      <c r="F58" s="3">
        <v>355934.25</v>
      </c>
      <c r="G58">
        <v>100</v>
      </c>
      <c r="H58">
        <v>23</v>
      </c>
      <c r="I58">
        <v>13</v>
      </c>
      <c r="J58">
        <v>5</v>
      </c>
      <c r="K58" s="54"/>
      <c r="L58" s="54"/>
      <c r="M58" s="12">
        <f>SUM(M3:M57)</f>
        <v>1</v>
      </c>
      <c r="N58" s="14">
        <f>SUM(N3:N57)</f>
        <v>5000</v>
      </c>
      <c r="O58" s="54"/>
      <c r="P58" s="54"/>
      <c r="Q58" s="12">
        <f>SUM(Q3:Q57)</f>
        <v>37</v>
      </c>
      <c r="R58" s="15">
        <f>SUM(R3:R57)</f>
        <v>185000</v>
      </c>
      <c r="S58" s="54"/>
      <c r="T58" s="54"/>
      <c r="U58" s="12">
        <f>SUM(U3:U57)</f>
        <v>25</v>
      </c>
      <c r="V58" s="15">
        <f>SUM(V3:V57)</f>
        <v>125000</v>
      </c>
    </row>
    <row r="59" spans="1:22" x14ac:dyDescent="0.25">
      <c r="D59" s="11"/>
      <c r="E59" s="11"/>
      <c r="F59" s="11"/>
    </row>
    <row r="61" spans="1:22" x14ac:dyDescent="0.25">
      <c r="C61" s="8"/>
    </row>
    <row r="64" spans="1:22" x14ac:dyDescent="0.25">
      <c r="C64" s="9"/>
    </row>
  </sheetData>
  <sortState xmlns:xlrd2="http://schemas.microsoft.com/office/spreadsheetml/2017/richdata2" ref="A3:V46">
    <sortCondition ref="A6"/>
  </sortState>
  <mergeCells count="6">
    <mergeCell ref="S1:V1"/>
    <mergeCell ref="C1:F1"/>
    <mergeCell ref="H1:J1"/>
    <mergeCell ref="A1:B1"/>
    <mergeCell ref="K1:N1"/>
    <mergeCell ref="O1:R1"/>
  </mergeCells>
  <hyperlinks>
    <hyperlink ref="A1:B1" r:id="rId1" display="UK Academic Institutions" xr:uid="{00000000-0004-0000-0000-000000000000}"/>
  </hyperlinks>
  <pageMargins left="0.7" right="0.7" top="0.75" bottom="0.75" header="0.3" footer="0.3"/>
  <pageSetup paperSize="9" orientation="portrait" r:id="rId2"/>
  <ignoredErrors>
    <ignoredError sqref="B4:B8 B11:B46 B55:B57 B48:B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tabSelected="1" workbookViewId="0">
      <selection activeCell="A4" sqref="A4"/>
    </sheetView>
  </sheetViews>
  <sheetFormatPr defaultRowHeight="15" x14ac:dyDescent="0.25"/>
  <cols>
    <col min="1" max="1" width="27.140625" bestFit="1" customWidth="1"/>
    <col min="2" max="2" width="12.42578125" bestFit="1" customWidth="1"/>
    <col min="3" max="3" width="13.5703125" bestFit="1" customWidth="1"/>
    <col min="4" max="4" width="18.85546875" bestFit="1" customWidth="1"/>
    <col min="5" max="5" width="17.42578125" bestFit="1" customWidth="1"/>
    <col min="6" max="6" width="18.85546875" bestFit="1" customWidth="1"/>
    <col min="7" max="7" width="18.5703125" bestFit="1" customWidth="1"/>
    <col min="8" max="8" width="17.140625" bestFit="1" customWidth="1"/>
    <col min="9" max="9" width="18.5703125" bestFit="1" customWidth="1"/>
    <col min="10" max="10" width="23.7109375" bestFit="1" customWidth="1"/>
    <col min="11" max="11" width="10" bestFit="1" customWidth="1"/>
    <col min="12" max="12" width="6.140625" bestFit="1" customWidth="1"/>
    <col min="13" max="13" width="11.85546875" bestFit="1" customWidth="1"/>
    <col min="14" max="14" width="13.42578125" bestFit="1" customWidth="1"/>
    <col min="15" max="15" width="87.5703125" style="66" customWidth="1"/>
    <col min="16" max="16" width="22.42578125" bestFit="1" customWidth="1"/>
    <col min="17" max="17" width="13.85546875" bestFit="1" customWidth="1"/>
    <col min="18" max="18" width="27.7109375" bestFit="1" customWidth="1"/>
    <col min="19" max="19" width="28.85546875" bestFit="1" customWidth="1"/>
    <col min="20" max="20" width="16.85546875" bestFit="1" customWidth="1"/>
    <col min="21" max="21" width="16.42578125" bestFit="1" customWidth="1"/>
    <col min="22" max="22" width="9.42578125" bestFit="1" customWidth="1"/>
    <col min="23" max="23" width="22.140625" bestFit="1" customWidth="1"/>
    <col min="24" max="24" width="42.140625" bestFit="1" customWidth="1"/>
    <col min="25" max="25" width="10.140625" bestFit="1" customWidth="1"/>
  </cols>
  <sheetData>
    <row r="1" spans="1:25" x14ac:dyDescent="0.25">
      <c r="A1" t="s">
        <v>81</v>
      </c>
      <c r="B1" t="s">
        <v>82</v>
      </c>
      <c r="C1" t="s">
        <v>83</v>
      </c>
      <c r="D1" s="17" t="s">
        <v>84</v>
      </c>
      <c r="E1" s="17" t="s">
        <v>85</v>
      </c>
      <c r="F1" s="17" t="s">
        <v>86</v>
      </c>
      <c r="G1" t="s">
        <v>87</v>
      </c>
      <c r="H1" s="17" t="s">
        <v>88</v>
      </c>
      <c r="I1" s="17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s="66" t="s">
        <v>95</v>
      </c>
      <c r="P1" t="s">
        <v>96</v>
      </c>
      <c r="Q1" t="s">
        <v>97</v>
      </c>
      <c r="R1" t="s">
        <v>98</v>
      </c>
      <c r="S1" t="s">
        <v>99</v>
      </c>
      <c r="T1" t="s">
        <v>100</v>
      </c>
      <c r="U1" t="s">
        <v>101</v>
      </c>
      <c r="V1" t="s">
        <v>102</v>
      </c>
      <c r="W1" t="s">
        <v>103</v>
      </c>
      <c r="X1" t="s">
        <v>104</v>
      </c>
      <c r="Y1" t="s">
        <v>105</v>
      </c>
    </row>
    <row r="2" spans="1:25" ht="45" x14ac:dyDescent="0.25">
      <c r="A2" t="s">
        <v>106</v>
      </c>
      <c r="B2" s="18" t="s">
        <v>75</v>
      </c>
      <c r="C2" s="18" t="s">
        <v>76</v>
      </c>
      <c r="D2" s="17" t="s">
        <v>107</v>
      </c>
      <c r="E2" s="17">
        <v>1</v>
      </c>
      <c r="F2" s="17">
        <v>1</v>
      </c>
      <c r="H2" s="17"/>
      <c r="I2" s="17"/>
      <c r="J2" t="s">
        <v>119</v>
      </c>
      <c r="N2" t="s">
        <v>108</v>
      </c>
      <c r="O2" s="66" t="s">
        <v>122</v>
      </c>
      <c r="P2" t="s">
        <v>109</v>
      </c>
      <c r="Q2" t="s">
        <v>110</v>
      </c>
      <c r="X2" t="s">
        <v>118</v>
      </c>
      <c r="Y2" t="s">
        <v>111</v>
      </c>
    </row>
    <row r="3" spans="1:25" ht="45" x14ac:dyDescent="0.25">
      <c r="A3" t="s">
        <v>112</v>
      </c>
      <c r="B3" s="18" t="s">
        <v>78</v>
      </c>
      <c r="C3" s="18" t="s">
        <v>77</v>
      </c>
      <c r="D3" s="17" t="s">
        <v>113</v>
      </c>
      <c r="E3" s="17">
        <v>1</v>
      </c>
      <c r="F3" s="17">
        <v>1</v>
      </c>
      <c r="H3" s="17"/>
      <c r="I3" s="17"/>
      <c r="J3" t="s">
        <v>120</v>
      </c>
      <c r="N3" t="s">
        <v>108</v>
      </c>
      <c r="O3" s="66" t="s">
        <v>122</v>
      </c>
      <c r="P3" t="s">
        <v>109</v>
      </c>
      <c r="Q3" t="s">
        <v>110</v>
      </c>
      <c r="Y3" t="s">
        <v>111</v>
      </c>
    </row>
    <row r="4" spans="1:25" ht="45" x14ac:dyDescent="0.25">
      <c r="A4" t="s">
        <v>114</v>
      </c>
      <c r="B4" s="18" t="s">
        <v>115</v>
      </c>
      <c r="C4" s="18" t="s">
        <v>116</v>
      </c>
      <c r="D4" s="65" t="s">
        <v>117</v>
      </c>
      <c r="E4" s="17">
        <v>1</v>
      </c>
      <c r="F4" s="17">
        <v>1</v>
      </c>
      <c r="H4" s="17"/>
      <c r="I4" s="17"/>
      <c r="J4" t="s">
        <v>121</v>
      </c>
      <c r="N4" t="s">
        <v>108</v>
      </c>
      <c r="O4" s="66" t="s">
        <v>122</v>
      </c>
      <c r="P4" t="s">
        <v>109</v>
      </c>
      <c r="Q4" t="s">
        <v>110</v>
      </c>
      <c r="Y4" t="s">
        <v>111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9ed8d8e-735d-4020-8679-fc6c7b35ba8b">5A7VYUX4WZA7-874904468-14364</_dlc_DocId>
    <_dlc_DocIdUrl xmlns="79ed8d8e-735d-4020-8679-fc6c7b35ba8b">
      <Url>https://jisc365.sharepoint.com/sites/dcrd/licensingteam/_layouts/15/DocIdRedir.aspx?ID=5A7VYUX4WZA7-874904468-14364</Url>
      <Description>5A7VYUX4WZA7-874904468-14364</Description>
    </_dlc_DocIdUrl>
    <_ip_UnifiedCompliancePolicyUIAction xmlns="http://schemas.microsoft.com/sharepoint/v3" xsi:nil="true"/>
    <IconOverlay xmlns="http://schemas.microsoft.com/sharepoint/v4" xsi:nil="true"/>
    <_ip_UnifiedCompliancePolicyProperties xmlns="http://schemas.microsoft.com/sharepoint/v3" xsi:nil="true"/>
    <LastSharedByUser xmlns="c9ebd2b5-f5d9-4ed4-865e-1571dd84e6b0" xsi:nil="true"/>
    <SharedWithUsers xmlns="c9ebd2b5-f5d9-4ed4-865e-1571dd84e6b0">
      <UserInfo>
        <DisplayName/>
        <AccountId xsi:nil="true"/>
        <AccountType/>
      </UserInfo>
    </SharedWithUsers>
    <_vti_ItemDeclaredRecord xmlns="http://schemas.microsoft.com/sharepoint/v3" xsi:nil="true"/>
    <_vti_ItemHoldRecordStatus xmlns="http://schemas.microsoft.com/sharepoint/v3" xsi:nil="true"/>
    <LastSharedByTime xmlns="c9ebd2b5-f5d9-4ed4-865e-1571dd84e6b0" xsi:nil="true"/>
    <_dlc_DocIdPersistId xmlns="79ed8d8e-735d-4020-8679-fc6c7b35ba8b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1B0BEAE6A464AB0DA03EBDD50E92D" ma:contentTypeVersion="405" ma:contentTypeDescription="Create a new document." ma:contentTypeScope="" ma:versionID="4d65024d39f45830e7ef71cded6c3a09">
  <xsd:schema xmlns:xsd="http://www.w3.org/2001/XMLSchema" xmlns:xs="http://www.w3.org/2001/XMLSchema" xmlns:p="http://schemas.microsoft.com/office/2006/metadata/properties" xmlns:ns1="http://schemas.microsoft.com/sharepoint/v3" xmlns:ns2="79ed8d8e-735d-4020-8679-fc6c7b35ba8b" xmlns:ns3="c9ebd2b5-f5d9-4ed4-865e-1571dd84e6b0" xmlns:ns4="http://schemas.microsoft.com/sharepoint/v4" xmlns:ns5="bddee6b1-3aec-4884-b2b1-069d8ee63149" targetNamespace="http://schemas.microsoft.com/office/2006/metadata/properties" ma:root="true" ma:fieldsID="b1d5444d2fa11a8788669d232a279bf3" ns1:_="" ns2:_="" ns3:_="" ns4:_="" ns5:_="">
    <xsd:import namespace="http://schemas.microsoft.com/sharepoint/v3"/>
    <xsd:import namespace="79ed8d8e-735d-4020-8679-fc6c7b35ba8b"/>
    <xsd:import namespace="c9ebd2b5-f5d9-4ed4-865e-1571dd84e6b0"/>
    <xsd:import namespace="http://schemas.microsoft.com/sharepoint/v4"/>
    <xsd:import namespace="bddee6b1-3aec-4884-b2b1-069d8ee631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4" nillable="true" ma:displayName="Declared Record" ma:description="" ma:hidden="true" ma:internalName="_vti_ItemDeclaredRecord" ma:readOnly="true">
      <xsd:simpleType>
        <xsd:restriction base="dms:DateTime"/>
      </xsd:simpleType>
    </xsd:element>
    <xsd:element name="_vti_ItemHoldRecordStatus" ma:index="15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d8d8e-735d-4020-8679-fc6c7b35ba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bd2b5-f5d9-4ed4-865e-1571dd84e6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e6b1-3aec-4884-b2b1-069d8ee63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79c6cfb5-50bc-4fca-81ee-f60fcea9a646" ContentTypeId="0x0101" PreviousValue="false"/>
</file>

<file path=customXml/itemProps1.xml><?xml version="1.0" encoding="utf-8"?>
<ds:datastoreItem xmlns:ds="http://schemas.openxmlformats.org/officeDocument/2006/customXml" ds:itemID="{E99B371B-0AFD-4B55-9DD3-B59E69905B2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9134780-096A-42D4-B058-9961A1C6EC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039F9-7090-42BA-9C51-A54F5B8BBBD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ddee6b1-3aec-4884-b2b1-069d8ee63149"/>
    <ds:schemaRef ds:uri="http://schemas.microsoft.com/sharepoint/v3"/>
    <ds:schemaRef ds:uri="http://schemas.microsoft.com/sharepoint/v4"/>
    <ds:schemaRef ds:uri="http://purl.org/dc/terms/"/>
    <ds:schemaRef ds:uri="c9ebd2b5-f5d9-4ed4-865e-1571dd84e6b0"/>
    <ds:schemaRef ds:uri="http://purl.org/dc/dcmitype/"/>
    <ds:schemaRef ds:uri="79ed8d8e-735d-4020-8679-fc6c7b35ba8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FB8560B-D79B-460F-953B-E958CEC66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ed8d8e-735d-4020-8679-fc6c7b35ba8b"/>
    <ds:schemaRef ds:uri="c9ebd2b5-f5d9-4ed4-865e-1571dd84e6b0"/>
    <ds:schemaRef ds:uri="http://schemas.microsoft.com/sharepoint/v4"/>
    <ds:schemaRef ds:uri="bddee6b1-3aec-4884-b2b1-069d8ee63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CBAF14B-CBD8-4544-8620-6B38825024B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Subscriber Data Overview</vt:lpstr>
      <vt:lpstr>KBART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Legge</dc:creator>
  <cp:keywords/>
  <dc:description/>
  <cp:lastModifiedBy>Laura Bisberg</cp:lastModifiedBy>
  <cp:revision/>
  <cp:lastPrinted>2019-07-26T17:47:02Z</cp:lastPrinted>
  <dcterms:created xsi:type="dcterms:W3CDTF">2019-02-08T13:51:28Z</dcterms:created>
  <dcterms:modified xsi:type="dcterms:W3CDTF">2020-08-19T14:28:15Z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0x010100F421B0BEAE6A464AB0DA03EBDD50E92D</vt:lpwstr>
  </property>
  <property fmtid="{D5CDD505-2E9C-101B-9397-08002B2CF9AE}" pid="3" name="_dlc_DocIdItemGuid">
    <vt:lpwstr>ed8f85ce-0ad7-44a5-818b-1e670ec8e554</vt:lpwstr>
  </property>
  <property fmtid="{D5CDD505-2E9C-101B-9397-08002B2CF9AE}" pid="4" name="AuthorIds_UIVersion_1024">
    <vt:lpwstr>122</vt:lpwstr>
  </property>
  <property fmtid="{D5CDD505-2E9C-101B-9397-08002B2CF9AE}" pid="5" name="AuthorIds_UIVersion_2048">
    <vt:lpwstr>122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